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dmin\Desktop\"/>
    </mc:Choice>
  </mc:AlternateContent>
  <bookViews>
    <workbookView xWindow="0" yWindow="0" windowWidth="15600" windowHeight="7455"/>
  </bookViews>
  <sheets>
    <sheet name="入库清单" sheetId="11" r:id="rId1"/>
    <sheet name="报关清单 " sheetId="12" state="hidden" r:id="rId2"/>
    <sheet name="付费凭证" sheetId="16" state="hidden" r:id="rId3"/>
    <sheet name="Sheet2" sheetId="19" state="hidden" r:id="rId4"/>
  </sheets>
  <definedNames>
    <definedName name="_xlnm._FilterDatabase" localSheetId="1" hidden="1">'报关清单 '!$A$2:$G$261</definedName>
    <definedName name="_xlnm._FilterDatabase" localSheetId="2" hidden="1">付费凭证!$A$2:$E$25</definedName>
    <definedName name="_xlnm._FilterDatabase" localSheetId="0" hidden="1">入库清单!$A$2:$M$265</definedName>
  </definedNames>
  <calcPr calcId="152511"/>
</workbook>
</file>

<file path=xl/calcChain.xml><?xml version="1.0" encoding="utf-8"?>
<calcChain xmlns="http://schemas.openxmlformats.org/spreadsheetml/2006/main">
  <c r="D19" i="16" l="1"/>
  <c r="D12" i="16"/>
  <c r="B281" i="12"/>
  <c r="C23" i="16"/>
  <c r="C25" i="19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60" i="12"/>
  <c r="H260" i="11"/>
  <c r="D23" i="16"/>
  <c r="D260" i="12"/>
  <c r="C281" i="12"/>
  <c r="D280" i="12"/>
  <c r="D277" i="12"/>
  <c r="D279" i="12"/>
  <c r="C24" i="16"/>
  <c r="D278" i="12"/>
  <c r="A1" i="12"/>
  <c r="D24" i="16" l="1"/>
</calcChain>
</file>

<file path=xl/sharedStrings.xml><?xml version="1.0" encoding="utf-8"?>
<sst xmlns="http://schemas.openxmlformats.org/spreadsheetml/2006/main" count="1008" uniqueCount="604">
  <si>
    <t>DESCRIPTION</t>
    <phoneticPr fontId="2" type="noConversion"/>
  </si>
  <si>
    <t>QTY</t>
    <phoneticPr fontId="2" type="noConversion"/>
  </si>
  <si>
    <t>UNIT USD</t>
    <phoneticPr fontId="2" type="noConversion"/>
  </si>
  <si>
    <t>total</t>
    <phoneticPr fontId="2" type="noConversion"/>
  </si>
  <si>
    <t>REMARK</t>
    <phoneticPr fontId="2" type="noConversion"/>
  </si>
  <si>
    <t>CAT.NO</t>
  </si>
  <si>
    <r>
      <t>商品编码：</t>
    </r>
    <r>
      <rPr>
        <sz val="11"/>
        <rFont val="Arial"/>
        <family val="2"/>
      </rPr>
      <t xml:space="preserve">2902909090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商品描述：其他芳香烃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D-1136-1g</t>
    </r>
    <r>
      <rPr>
        <sz val="10"/>
        <rFont val="宋体"/>
        <family val="3"/>
        <charset val="134"/>
      </rPr>
      <t>，为苯乙烯</t>
    </r>
    <r>
      <rPr>
        <sz val="10"/>
        <rFont val="Arial"/>
        <family val="2"/>
      </rPr>
      <t>-d8</t>
    </r>
    <r>
      <rPr>
        <sz val="10"/>
        <rFont val="宋体"/>
        <family val="3"/>
        <charset val="134"/>
      </rPr>
      <t>芳香烃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>C8D8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98.0%</t>
    </r>
    <phoneticPr fontId="12" type="noConversion"/>
  </si>
  <si>
    <t>商品描述：塑料制塞子、盖子及类似品 </t>
  </si>
  <si>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</t>
    </r>
    <r>
      <rPr>
        <sz val="10"/>
        <rFont val="Arial"/>
        <family val="2"/>
      </rPr>
      <t>: </t>
    </r>
    <r>
      <rPr>
        <sz val="10"/>
        <rFont val="宋体"/>
        <family val="3"/>
        <charset val="134"/>
      </rPr>
      <t>塑料瓶盖；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、用途；与塑料瓶配套使用，密封样品</t>
    </r>
    <r>
      <rPr>
        <sz val="10"/>
        <rFont val="Arial"/>
        <family val="2"/>
      </rPr>
      <t> 3</t>
    </r>
    <r>
      <rPr>
        <sz val="10"/>
        <rFont val="宋体"/>
        <family val="3"/>
        <charset val="134"/>
      </rPr>
      <t>、品牌</t>
    </r>
    <r>
      <rPr>
        <sz val="10"/>
        <rFont val="Arial"/>
        <family val="2"/>
      </rPr>
      <t> 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Ellutia</t>
    </r>
    <phoneticPr fontId="2" type="noConversion"/>
  </si>
  <si>
    <r>
      <rPr>
        <sz val="10"/>
        <rFont val="宋体"/>
        <family val="3"/>
        <charset val="134"/>
      </rPr>
      <t>商品编码：</t>
    </r>
    <r>
      <rPr>
        <sz val="10"/>
        <rFont val="Arial"/>
        <family val="2"/>
      </rPr>
      <t> 39170000  </t>
    </r>
    <phoneticPr fontId="2" type="noConversion"/>
  </si>
  <si>
    <t xml:space="preserve">商品编码： 3917210000           序号1
商品描述：乙烯聚合物制的硬管 
申报要素：1、品名：塑料管；2、用途：连接钢瓶和气相色谱仪，把载气从钢瓶导入到仪器中；3、成分：聚四氟乙烯
</t>
    <phoneticPr fontId="2" type="noConversion"/>
  </si>
  <si>
    <t xml:space="preserve">商品编码：2803000000
商品描述：碳 
申报要素： 1.品名：炭黑；2.来源：植物外壳；3.有无活性：无活性；4.细度：20-40目；5.包装：玻璃瓶；6.型号：DARCO:emoji: G-60；7.品牌：SKC
</t>
    <phoneticPr fontId="2" type="noConversion"/>
  </si>
  <si>
    <r>
      <t>商品编码：</t>
    </r>
    <r>
      <rPr>
        <sz val="11"/>
        <rFont val="Arial"/>
        <family val="2"/>
      </rPr>
      <t xml:space="preserve">2853009090  
</t>
    </r>
    <r>
      <rPr>
        <sz val="10"/>
        <rFont val="宋体"/>
        <family val="3"/>
        <charset val="134"/>
      </rPr>
      <t>商品描述：其他无机化合物、压缩空气等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</t>
    </r>
    <r>
      <rPr>
        <sz val="10"/>
        <rFont val="宋体"/>
        <family val="3"/>
        <charset val="134"/>
      </rPr>
      <t>离子水溶液</t>
    </r>
    <r>
      <rPr>
        <sz val="10"/>
        <rFont val="Arial"/>
        <family val="2"/>
      </rPr>
      <t xml:space="preserve"> </t>
    </r>
    <phoneticPr fontId="11" type="noConversion"/>
  </si>
  <si>
    <t>订出日期</t>
    <phoneticPr fontId="2" type="noConversion"/>
  </si>
  <si>
    <r>
      <t>商品编码：</t>
    </r>
    <r>
      <rPr>
        <b/>
        <sz val="10.5"/>
        <rFont val="Arial"/>
        <family val="2"/>
      </rPr>
      <t xml:space="preserve">2901100000 
</t>
    </r>
    <r>
      <rPr>
        <sz val="10.5"/>
        <rFont val="宋体"/>
        <family val="3"/>
        <charset val="134"/>
      </rPr>
      <t>商品描述：饱和无环烃</t>
    </r>
    <r>
      <rPr>
        <sz val="10.5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>;115320-05 C8-C40</t>
    </r>
    <r>
      <rPr>
        <sz val="10"/>
        <rFont val="宋体"/>
        <family val="3"/>
        <charset val="134"/>
      </rPr>
      <t>饱和无环烃混标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标准品</t>
    </r>
    <r>
      <rPr>
        <sz val="10"/>
        <rFont val="Arial"/>
        <family val="2"/>
      </rPr>
      <t xml:space="preserve">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用于检测样品中对人体有害的环境污染物含量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</si>
  <si>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Arial"/>
        <family val="2"/>
      </rPr>
      <t>5.5%</t>
    </r>
    <phoneticPr fontId="2" type="noConversion"/>
  </si>
  <si>
    <r>
      <t>商品编码：</t>
    </r>
    <r>
      <rPr>
        <b/>
        <sz val="11"/>
        <rFont val="Arial"/>
        <family val="2"/>
      </rPr>
      <t xml:space="preserve">2853009090  </t>
    </r>
    <r>
      <rPr>
        <sz val="11"/>
        <rFont val="Arial"/>
        <family val="2"/>
      </rPr>
      <t xml:space="preserve">    
</t>
    </r>
    <r>
      <rPr>
        <sz val="10"/>
        <rFont val="宋体"/>
        <family val="3"/>
        <charset val="134"/>
      </rPr>
      <t>商品描述：其他无机化合物、压缩空气等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、品名：离子水溶液</t>
    </r>
    <r>
      <rPr>
        <sz val="10"/>
        <rFont val="Arial"/>
        <family val="2"/>
      </rPr>
      <t xml:space="preserve"> </t>
    </r>
    <phoneticPr fontId="2" type="noConversion"/>
  </si>
  <si>
    <r>
      <rPr>
        <sz val="10"/>
        <rFont val="宋体"/>
        <family val="3"/>
        <charset val="134"/>
      </rPr>
      <t>税率2</t>
    </r>
    <r>
      <rPr>
        <sz val="10"/>
        <rFont val="Arial"/>
        <family val="2"/>
      </rPr>
      <t>%</t>
    </r>
    <phoneticPr fontId="2" type="noConversion"/>
  </si>
  <si>
    <r>
      <t>商品编码：</t>
    </r>
    <r>
      <rPr>
        <b/>
        <sz val="11"/>
        <rFont val="Arial"/>
        <family val="2"/>
      </rPr>
      <t>2903999090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商品描述：其他芳烃卤化衍生物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020135-17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1,2,4,5-</t>
    </r>
    <r>
      <rPr>
        <sz val="10"/>
        <rFont val="宋体"/>
        <family val="3"/>
        <charset val="134"/>
      </rPr>
      <t>四氯苯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 xml:space="preserve"> C6H2Cl4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、用途：用于检测样品中对人体有害的环境污染物含量</t>
    </r>
    <phoneticPr fontId="2" type="noConversion"/>
  </si>
  <si>
    <r>
      <t>商品编码：</t>
    </r>
    <r>
      <rPr>
        <b/>
        <sz val="11"/>
        <rFont val="Arial"/>
        <family val="2"/>
      </rPr>
      <t>2907199090 ,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商品描述：其他一元酚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032016-02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 ,2,4-</t>
    </r>
    <r>
      <rPr>
        <sz val="10"/>
        <rFont val="宋体"/>
        <family val="3"/>
        <charset val="134"/>
      </rPr>
      <t>二溴苯酚；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、成分：</t>
    </r>
    <r>
      <rPr>
        <sz val="10"/>
        <rFont val="Arial"/>
        <family val="2"/>
      </rPr>
      <t>2,4-</t>
    </r>
    <r>
      <rPr>
        <sz val="10"/>
        <rFont val="宋体"/>
        <family val="3"/>
        <charset val="134"/>
      </rPr>
      <t>二溴苯酚，含量为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检测样品中该化学物质的含量</t>
    </r>
    <phoneticPr fontId="2" type="noConversion"/>
  </si>
  <si>
    <r>
      <t xml:space="preserve"> 2%</t>
    </r>
    <r>
      <rPr>
        <sz val="10"/>
        <rFont val="宋体"/>
        <family val="3"/>
        <charset val="134"/>
      </rPr>
      <t>的占</t>
    </r>
    <r>
      <rPr>
        <sz val="10"/>
        <rFont val="Arial"/>
        <family val="2"/>
      </rPr>
      <t xml:space="preserve"> 20%-35%</t>
    </r>
    <r>
      <rPr>
        <sz val="10"/>
        <rFont val="宋体"/>
        <family val="3"/>
        <charset val="134"/>
      </rPr>
      <t>不等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</si>
  <si>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宋体"/>
        <family val="3"/>
        <charset val="134"/>
      </rPr>
      <t xml:space="preserve"> 2</t>
    </r>
    <r>
      <rPr>
        <sz val="10"/>
        <rFont val="Arial"/>
        <family val="2"/>
      </rPr>
      <t>%</t>
    </r>
    <phoneticPr fontId="2" type="noConversion"/>
  </si>
  <si>
    <r>
      <rPr>
        <sz val="10"/>
        <rFont val="宋体"/>
        <family val="3"/>
        <charset val="134"/>
      </rPr>
      <t>金额</t>
    </r>
    <r>
      <rPr>
        <sz val="10"/>
        <rFont val="Arial"/>
        <family val="2"/>
      </rPr>
      <t xml:space="preserve"> 6889.85  515</t>
    </r>
    <r>
      <rPr>
        <sz val="10"/>
        <rFont val="宋体"/>
        <family val="3"/>
        <charset val="134"/>
      </rPr>
      <t>瓶</t>
    </r>
    <phoneticPr fontId="2" type="noConversion"/>
  </si>
  <si>
    <r>
      <t>商品编码：</t>
    </r>
    <r>
      <rPr>
        <b/>
        <sz val="11"/>
        <rFont val="Arial"/>
        <family val="2"/>
      </rPr>
      <t>2902440000</t>
    </r>
    <r>
      <rPr>
        <sz val="11"/>
        <rFont val="Arial"/>
        <family val="2"/>
      </rPr>
      <t xml:space="preserve">    
</t>
    </r>
    <r>
      <rPr>
        <sz val="10"/>
        <rFont val="宋体"/>
        <family val="3"/>
        <charset val="134"/>
      </rPr>
      <t>商品描述：混合二甲苯异构体</t>
    </r>
    <r>
      <rPr>
        <sz val="10"/>
        <rFont val="Arial"/>
        <family val="2"/>
      </rPr>
      <t xml:space="preserve"> 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 xml:space="preserve">120020-08 </t>
    </r>
    <r>
      <rPr>
        <sz val="10"/>
        <rFont val="宋体"/>
        <family val="3"/>
        <charset val="134"/>
      </rPr>
      <t>二甲苯混合物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二甲苯混合物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含量：</t>
    </r>
    <r>
      <rPr>
        <sz val="10"/>
        <rFont val="Arial"/>
        <family val="2"/>
      </rPr>
      <t>100%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</si>
  <si>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rFont val="Arial"/>
        <family val="2"/>
      </rPr>
      <t>12662.9     601</t>
    </r>
    <r>
      <rPr>
        <sz val="10"/>
        <rFont val="宋体"/>
        <family val="3"/>
        <charset val="134"/>
      </rPr>
      <t>瓶</t>
    </r>
    <phoneticPr fontId="2" type="noConversion"/>
  </si>
  <si>
    <t>116060-02-1ml</t>
    <phoneticPr fontId="2" type="noConversion"/>
  </si>
  <si>
    <t>c10-C25</t>
    <phoneticPr fontId="2" type="noConversion"/>
  </si>
  <si>
    <t>常用税则号</t>
    <phoneticPr fontId="20" type="noConversion"/>
  </si>
  <si>
    <t>商品编码</t>
    <phoneticPr fontId="20" type="noConversion"/>
  </si>
  <si>
    <t>货号</t>
    <phoneticPr fontId="20" type="noConversion"/>
  </si>
  <si>
    <t>品名</t>
    <phoneticPr fontId="20" type="noConversion"/>
  </si>
  <si>
    <t>税率</t>
    <phoneticPr fontId="20" type="noConversion"/>
  </si>
  <si>
    <t>120020-08</t>
    <phoneticPr fontId="20" type="noConversion"/>
  </si>
  <si>
    <t>二甲苯混合物</t>
    <phoneticPr fontId="20" type="noConversion"/>
  </si>
  <si>
    <t>010020-11</t>
    <phoneticPr fontId="20" type="noConversion"/>
  </si>
  <si>
    <t>苯并[a]芘芳香烃 标准品</t>
    <phoneticPr fontId="20" type="noConversion"/>
  </si>
  <si>
    <t>010020-03</t>
    <phoneticPr fontId="20" type="noConversion"/>
  </si>
  <si>
    <t>110219-06-1ml</t>
    <phoneticPr fontId="20" type="noConversion"/>
  </si>
  <si>
    <t>c7-c40正构烷烃 标准品</t>
    <phoneticPr fontId="20" type="noConversion"/>
  </si>
  <si>
    <t xml:space="preserve">110496-01 </t>
    <phoneticPr fontId="20" type="noConversion"/>
  </si>
  <si>
    <t xml:space="preserve">C6-C20饱和无环烃混标 标准品 </t>
    <phoneticPr fontId="20" type="noConversion"/>
  </si>
  <si>
    <t>115320-05</t>
    <phoneticPr fontId="20" type="noConversion"/>
  </si>
  <si>
    <t xml:space="preserve"> C8-C40饱和无环烃混标 标准品</t>
    <phoneticPr fontId="20" type="noConversion"/>
  </si>
  <si>
    <t>110497-01</t>
    <phoneticPr fontId="20" type="noConversion"/>
  </si>
  <si>
    <t>C15-C34饱和无环烃 标准品</t>
    <phoneticPr fontId="20" type="noConversion"/>
  </si>
  <si>
    <t>116060-02-1m</t>
    <phoneticPr fontId="20" type="noConversion"/>
  </si>
  <si>
    <t>C10-C25饱和无环烃混标 标准品</t>
    <phoneticPr fontId="20" type="noConversion"/>
  </si>
  <si>
    <t xml:space="preserve"> 011154-05</t>
    <phoneticPr fontId="20" type="noConversion"/>
  </si>
  <si>
    <t>邻苯基苯酚</t>
    <phoneticPr fontId="20" type="noConversion"/>
  </si>
  <si>
    <t>032016-02</t>
    <phoneticPr fontId="20" type="noConversion"/>
  </si>
  <si>
    <t xml:space="preserve"> ,2,4-二溴苯酚</t>
    <phoneticPr fontId="20" type="noConversion"/>
  </si>
  <si>
    <t>062028-01-01</t>
    <phoneticPr fontId="20" type="noConversion"/>
  </si>
  <si>
    <t>离子水溶液</t>
    <phoneticPr fontId="20" type="noConversion"/>
  </si>
  <si>
    <t>060076-04-01</t>
    <phoneticPr fontId="20" type="noConversion"/>
  </si>
  <si>
    <t>062011-16-01</t>
    <phoneticPr fontId="20" type="noConversion"/>
  </si>
  <si>
    <t>020135-17</t>
    <phoneticPr fontId="20" type="noConversion"/>
  </si>
  <si>
    <t xml:space="preserve"> 1,2,4,5-四氯苯</t>
    <phoneticPr fontId="20" type="noConversion"/>
  </si>
  <si>
    <t>混合二甲苯溶液</t>
    <phoneticPr fontId="2" type="noConversion"/>
  </si>
  <si>
    <t>011766-04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</si>
  <si>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(j)</t>
    </r>
    <r>
      <rPr>
        <sz val="10"/>
        <rFont val="宋体"/>
        <family val="3"/>
        <charset val="134"/>
      </rPr>
      <t>荧蒽</t>
    </r>
    <phoneticPr fontId="2" type="noConversion"/>
  </si>
  <si>
    <t>120020-02-SS</t>
    <phoneticPr fontId="2" type="noConversion"/>
  </si>
  <si>
    <t>110064-01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</si>
  <si>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(e)</t>
    </r>
    <r>
      <rPr>
        <sz val="10"/>
        <rFont val="宋体"/>
        <family val="3"/>
        <charset val="134"/>
      </rPr>
      <t>芘芳香烃</t>
    </r>
    <phoneticPr fontId="2" type="noConversion"/>
  </si>
  <si>
    <t>010020-01</t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</si>
  <si>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(a)</t>
    </r>
    <r>
      <rPr>
        <sz val="10"/>
        <rFont val="宋体"/>
        <family val="3"/>
        <charset val="134"/>
      </rPr>
      <t>芘芳香烃</t>
    </r>
    <phoneticPr fontId="2" type="noConversion"/>
  </si>
  <si>
    <r>
      <t>商品编码：</t>
    </r>
    <r>
      <rPr>
        <b/>
        <sz val="10.5"/>
        <rFont val="Arial"/>
        <family val="2"/>
      </rPr>
      <t xml:space="preserve">2901100000 
</t>
    </r>
    <r>
      <rPr>
        <sz val="10.5"/>
        <rFont val="宋体"/>
        <family val="3"/>
        <charset val="134"/>
      </rPr>
      <t>商品描述：饱和无环烃</t>
    </r>
    <r>
      <rPr>
        <sz val="10.5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用于检测样品中对人体有害的环境污染物含量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</si>
  <si>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r>
      <rPr>
        <sz val="10"/>
        <rFont val="宋体"/>
        <family val="3"/>
        <charset val="134"/>
      </rPr>
      <t>苯并</t>
    </r>
    <r>
      <rPr>
        <sz val="10"/>
        <rFont val="Arial"/>
        <family val="2"/>
      </rPr>
      <t>[a]</t>
    </r>
    <r>
      <rPr>
        <sz val="10"/>
        <rFont val="宋体"/>
        <family val="3"/>
        <charset val="134"/>
      </rPr>
      <t>芘芳香烃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标准品</t>
    </r>
    <r>
      <rPr>
        <sz val="10"/>
        <rFont val="Arial"/>
        <family val="2"/>
      </rPr>
      <t xml:space="preserve"> </t>
    </r>
    <phoneticPr fontId="20" type="noConversion"/>
  </si>
  <si>
    <t>.</t>
    <phoneticPr fontId="22" type="noConversion"/>
  </si>
  <si>
    <t>120004-02</t>
    <phoneticPr fontId="20" type="noConversion"/>
  </si>
  <si>
    <t>氟苯，</t>
    <phoneticPr fontId="20" type="noConversion"/>
  </si>
  <si>
    <t>010022-01</t>
    <phoneticPr fontId="23" type="noConversion"/>
  </si>
  <si>
    <r>
      <rPr>
        <sz val="10"/>
        <rFont val="宋体"/>
        <family val="3"/>
        <charset val="134"/>
      </rPr>
      <t>二苯并</t>
    </r>
    <r>
      <rPr>
        <sz val="10"/>
        <rFont val="Arial"/>
        <family val="2"/>
      </rPr>
      <t>(a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h)</t>
    </r>
    <r>
      <rPr>
        <sz val="10"/>
        <rFont val="宋体"/>
        <family val="3"/>
        <charset val="134"/>
      </rPr>
      <t>蒽</t>
    </r>
    <r>
      <rPr>
        <sz val="10"/>
        <rFont val="Arial"/>
        <family val="2"/>
      </rPr>
      <t xml:space="preserve"> </t>
    </r>
    <phoneticPr fontId="23" type="noConversion"/>
  </si>
  <si>
    <r>
      <t>商品编码：</t>
    </r>
    <r>
      <rPr>
        <b/>
        <sz val="11"/>
        <rFont val="Arial"/>
        <family val="2"/>
      </rPr>
      <t xml:space="preserve">2904909090 </t>
    </r>
    <r>
      <rPr>
        <sz val="11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商品描述：其他烃的磺化、硝化、亚硝化衍生物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宋体"/>
        <family val="3"/>
        <charset val="134"/>
      </rPr>
      <t>氟苯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、成分：</t>
    </r>
    <r>
      <rPr>
        <sz val="10"/>
        <rFont val="宋体"/>
        <family val="3"/>
        <charset val="134"/>
      </rPr>
      <t>氟苯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检测样品中该化学物质的含量</t>
    </r>
    <phoneticPr fontId="2" type="noConversion"/>
  </si>
  <si>
    <r>
      <t>商品编码：</t>
    </r>
    <r>
      <rPr>
        <sz val="11"/>
        <rFont val="Arial"/>
        <family val="2"/>
      </rPr>
      <t xml:space="preserve">2905199090                                                </t>
    </r>
    <r>
      <rPr>
        <sz val="11"/>
        <rFont val="宋体"/>
        <family val="3"/>
        <charset val="134"/>
      </rPr>
      <t>其他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商品描述：其他饱和一元醇</t>
    </r>
    <r>
      <rPr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 xml:space="preserve"> 1</t>
    </r>
    <r>
      <rPr>
        <sz val="10"/>
        <rFont val="宋体"/>
        <family val="3"/>
        <charset val="134"/>
      </rPr>
      <t>、品名：</t>
    </r>
    <r>
      <rPr>
        <sz val="10"/>
        <rFont val="Arial"/>
        <family val="2"/>
      </rPr>
      <t>N-10265-1G</t>
    </r>
    <r>
      <rPr>
        <sz val="10"/>
        <rFont val="宋体"/>
        <family val="3"/>
        <charset val="134"/>
      </rPr>
      <t>，为</t>
    </r>
    <r>
      <rPr>
        <sz val="10"/>
        <rFont val="Arial"/>
        <family val="2"/>
      </rPr>
      <t xml:space="preserve"> 2-</t>
    </r>
    <r>
      <rPr>
        <sz val="10"/>
        <rFont val="宋体"/>
        <family val="3"/>
        <charset val="134"/>
      </rPr>
      <t>氨基</t>
    </r>
    <r>
      <rPr>
        <sz val="10"/>
        <rFont val="Arial"/>
        <family val="2"/>
      </rPr>
      <t>-2-</t>
    </r>
    <r>
      <rPr>
        <sz val="10"/>
        <rFont val="宋体"/>
        <family val="3"/>
        <charset val="134"/>
      </rPr>
      <t>甲基</t>
    </r>
    <r>
      <rPr>
        <sz val="10"/>
        <rFont val="Arial"/>
        <family val="2"/>
      </rPr>
      <t>-1-</t>
    </r>
    <r>
      <rPr>
        <sz val="10"/>
        <rFont val="宋体"/>
        <family val="3"/>
        <charset val="134"/>
      </rPr>
      <t>丙基一元醇；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、成分含量：分子式为</t>
    </r>
    <r>
      <rPr>
        <sz val="10"/>
        <rFont val="Arial"/>
        <family val="2"/>
      </rPr>
      <t xml:space="preserve"> C4H11NO</t>
    </r>
    <r>
      <rPr>
        <sz val="10"/>
        <rFont val="宋体"/>
        <family val="3"/>
        <charset val="134"/>
      </rPr>
      <t>，含量为</t>
    </r>
    <r>
      <rPr>
        <sz val="10"/>
        <rFont val="Arial"/>
        <family val="2"/>
      </rPr>
      <t>100%</t>
    </r>
    <r>
      <rPr>
        <sz val="10"/>
        <rFont val="宋体"/>
        <family val="3"/>
        <charset val="134"/>
      </rPr>
      <t>；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、用途：用于检测样品中对人体有害的环境污染物含量</t>
    </r>
    <phoneticPr fontId="2" type="noConversion"/>
  </si>
  <si>
    <r>
      <rPr>
        <sz val="10"/>
        <rFont val="宋体"/>
        <family val="3"/>
        <charset val="134"/>
      </rPr>
      <t>税率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2</t>
    </r>
    <r>
      <rPr>
        <sz val="10"/>
        <rFont val="Arial"/>
        <family val="2"/>
      </rPr>
      <t>%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</si>
  <si>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color indexed="10"/>
        <rFont val="Arial"/>
        <family val="2"/>
      </rPr>
      <t xml:space="preserve">16137.7 </t>
    </r>
    <r>
      <rPr>
        <sz val="10"/>
        <rFont val="Arial"/>
        <family val="2"/>
      </rPr>
      <t xml:space="preserve">  198 </t>
    </r>
    <r>
      <rPr>
        <sz val="10"/>
        <rFont val="宋体"/>
        <family val="3"/>
        <charset val="134"/>
      </rPr>
      <t>瓶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</si>
  <si>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color indexed="10"/>
        <rFont val="Arial"/>
        <family val="2"/>
      </rPr>
      <t>5292.4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29 </t>
    </r>
    <r>
      <rPr>
        <sz val="10"/>
        <rFont val="宋体"/>
        <family val="3"/>
        <charset val="134"/>
      </rPr>
      <t>瓶</t>
    </r>
    <phoneticPr fontId="2" type="noConversion"/>
  </si>
  <si>
    <r>
      <rPr>
        <sz val="10"/>
        <rFont val="宋体"/>
        <family val="3"/>
        <charset val="134"/>
      </rPr>
      <t>金额：</t>
    </r>
    <r>
      <rPr>
        <sz val="10"/>
        <rFont val="Arial"/>
        <family val="2"/>
      </rPr>
      <t xml:space="preserve">35292 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 19186 </t>
    </r>
    <r>
      <rPr>
        <sz val="10"/>
        <rFont val="宋体"/>
        <family val="3"/>
        <charset val="134"/>
      </rPr>
      <t>瓶</t>
    </r>
    <phoneticPr fontId="2" type="noConversion"/>
  </si>
  <si>
    <r>
      <t xml:space="preserve">商品编码：2902199090 
</t>
    </r>
    <r>
      <rPr>
        <sz val="10.5"/>
        <rFont val="宋体"/>
        <family val="3"/>
        <charset val="134"/>
      </rPr>
      <t xml:space="preserve">商品描述：其他芳烃卤化衍生物 </t>
    </r>
    <r>
      <rPr>
        <b/>
        <sz val="10.5"/>
        <rFont val="宋体"/>
        <family val="3"/>
        <charset val="134"/>
      </rPr>
      <t xml:space="preserve"> 
</t>
    </r>
    <r>
      <rPr>
        <sz val="10.5"/>
        <rFont val="宋体"/>
        <family val="3"/>
        <charset val="134"/>
      </rPr>
      <t>申报要素： 1、品名 萘烷（其他环烷烃） ；2、成分含量：萘烷（其他环烷烃） 100%; 3:用途：用于检测样品中该化学物质的含量</t>
    </r>
    <phoneticPr fontId="2" type="noConversion"/>
  </si>
  <si>
    <r>
      <t xml:space="preserve">商品编码：2845900010 
</t>
    </r>
    <r>
      <rPr>
        <sz val="10.5"/>
        <rFont val="宋体"/>
        <family val="3"/>
        <charset val="134"/>
      </rPr>
      <t xml:space="preserve">商品描述：除重水外的氘及氘化物 </t>
    </r>
    <r>
      <rPr>
        <b/>
        <sz val="10.5"/>
        <rFont val="宋体"/>
        <family val="3"/>
        <charset val="134"/>
      </rPr>
      <t xml:space="preserve">
</t>
    </r>
    <r>
      <rPr>
        <sz val="10.5"/>
        <rFont val="宋体"/>
        <family val="3"/>
        <charset val="134"/>
      </rPr>
      <t>申报要素： 1、品名 萘-D8；</t>
    </r>
    <phoneticPr fontId="2" type="noConversion"/>
  </si>
  <si>
    <r>
      <t xml:space="preserve">商品编码： 2905199090
</t>
    </r>
    <r>
      <rPr>
        <sz val="10.5"/>
        <rFont val="宋体"/>
        <family val="3"/>
        <charset val="134"/>
      </rPr>
      <t xml:space="preserve">商品描述：其他饱和一元醇 </t>
    </r>
    <r>
      <rPr>
        <b/>
        <sz val="10.5"/>
        <rFont val="宋体"/>
        <family val="3"/>
        <charset val="134"/>
      </rPr>
      <t xml:space="preserve">
</t>
    </r>
    <r>
      <rPr>
        <sz val="10.5"/>
        <rFont val="宋体"/>
        <family val="3"/>
        <charset val="134"/>
      </rPr>
      <t>申报要素： 1:品名:十四醇 ;2:成分含量 十四醇 100%; 3:用途：用于检测样品中该化学物质的含量 4:包装规格; 1G 装</t>
    </r>
    <phoneticPr fontId="2" type="noConversion"/>
  </si>
  <si>
    <r>
      <rPr>
        <b/>
        <sz val="10.5"/>
        <rFont val="宋体"/>
        <family val="3"/>
        <charset val="134"/>
      </rPr>
      <t xml:space="preserve">商品编码： 7411101990  </t>
    </r>
    <r>
      <rPr>
        <sz val="10.5"/>
        <rFont val="宋体"/>
        <family val="3"/>
        <charset val="134"/>
      </rPr>
      <t xml:space="preserve">
商品描述：外径≤25mm的其他精炼铜管 
申报要素：1、品名：铜管；2、材质(精炼铜、黄铜、青铜、白铜等)：黄铜；3、成分含量(铜及合金元素的含量)：99.6％；4、外径：1/8 in.(3.18 mm)；5、有无螺纹或翅片：无；6、用途：用于传输气象色谱用载气- 氮气，氦气；7、牌号：C21000；8、定价日期：2016年1月1日；9、金属基价(如 Cu USD8585/mt,Zn USD2125.5/mt)：Cu USD31719/mt；10、加工费(如 USD1100/mt)：USD2186/mt</t>
    </r>
    <phoneticPr fontId="22" type="noConversion"/>
  </si>
  <si>
    <r>
      <rPr>
        <sz val="10"/>
        <rFont val="宋体"/>
        <family val="3"/>
        <charset val="134"/>
      </rPr>
      <t>商品编码：</t>
    </r>
    <r>
      <rPr>
        <sz val="10"/>
        <rFont val="Arial"/>
        <family val="2"/>
      </rPr>
      <t> 39235000  </t>
    </r>
    <phoneticPr fontId="29" type="noConversion"/>
  </si>
  <si>
    <r>
      <rPr>
        <b/>
        <sz val="10.5"/>
        <rFont val="宋体"/>
        <family val="3"/>
        <charset val="134"/>
      </rPr>
      <t xml:space="preserve">商品编码： 7017900000 </t>
    </r>
    <r>
      <rPr>
        <sz val="10.5"/>
        <rFont val="宋体"/>
        <family val="3"/>
        <charset val="134"/>
      </rPr>
      <t xml:space="preserve">
商品描述：其他实验室、卫生及配药用玻璃器 
申报要素：1、品名：玻璃管；2、用途(实验室、卫生、配药用)：在实验室中盛放样品；3、材质(熔融石英、熔融硅石)：熔融硅石；4、器皿种类(量筒等)：管子；5、线膨胀系数：3.3</t>
    </r>
    <phoneticPr fontId="22" type="noConversion"/>
  </si>
  <si>
    <r>
      <t xml:space="preserve">
</t>
    </r>
    <r>
      <rPr>
        <b/>
        <sz val="10.5"/>
        <rFont val="宋体"/>
        <family val="3"/>
        <charset val="134"/>
      </rPr>
      <t xml:space="preserve">商品编码 3923300000 </t>
    </r>
    <r>
      <rPr>
        <sz val="10.5"/>
        <rFont val="宋体"/>
        <family val="3"/>
        <charset val="134"/>
      </rPr>
      <t xml:space="preserve">
商品名称 塑料制坛,瓶及类似品  
申报要素 1:品名;塑料瓶 2:用途;用于承装货物 3:材质;PP 4:品牌;Qorpak 5:型号;CAP-00394-EA  
</t>
    </r>
    <phoneticPr fontId="22" type="noConversion"/>
  </si>
  <si>
    <r>
      <rPr>
        <b/>
        <sz val="10.5"/>
        <rFont val="宋体"/>
        <family val="3"/>
        <charset val="134"/>
      </rPr>
      <t>商品编码：8208900000</t>
    </r>
    <r>
      <rPr>
        <sz val="10.5"/>
        <rFont val="宋体"/>
        <family val="3"/>
        <charset val="134"/>
      </rPr>
      <t xml:space="preserve">
商品描述：其他机器或机械器具的刀及刀片
申报要素：1、品名：不锈钢割刀；2、用途(金属加工用、木器加工用等)：用于金属加工；3、材质(不锈钢制等)：不锈钢；4、种类(机器用刀片等)：机器用刀片；5、是否经镀或涂层：否；6、品牌：Imperial；</t>
    </r>
    <phoneticPr fontId="22" type="noConversion"/>
  </si>
  <si>
    <r>
      <rPr>
        <b/>
        <sz val="10.5"/>
        <rFont val="宋体"/>
        <family val="3"/>
        <charset val="134"/>
      </rPr>
      <t xml:space="preserve">商品编码： 3802101000 </t>
    </r>
    <r>
      <rPr>
        <sz val="10.5"/>
        <rFont val="宋体"/>
        <family val="3"/>
        <charset val="134"/>
      </rPr>
      <t xml:space="preserve">
商品描述：木质的活性碳 
申报要素：1、1:品名Steam Activated Powdered Carbon,DARCO&amp;reg; G-60 ;2:用途;实验室用3:来源;木质提取4:包装规格;40lbs/瓶 5:干品填充密度; G-60</t>
    </r>
    <phoneticPr fontId="31" type="noConversion"/>
  </si>
  <si>
    <t>网站</t>
    <phoneticPr fontId="29" type="noConversion"/>
  </si>
  <si>
    <t>品牌</t>
  </si>
  <si>
    <t>品牌</t>
    <phoneticPr fontId="29" type="noConversion"/>
  </si>
  <si>
    <t>规格</t>
    <phoneticPr fontId="29" type="noConversion"/>
  </si>
  <si>
    <t>订出日期</t>
  </si>
  <si>
    <t>总计</t>
  </si>
  <si>
    <t>C/D/N</t>
  </si>
  <si>
    <t>CAMBRIDGE</t>
  </si>
  <si>
    <t>Chemservice</t>
  </si>
  <si>
    <t>NIST</t>
  </si>
  <si>
    <t>求和项:total</t>
  </si>
  <si>
    <t>汇总</t>
  </si>
  <si>
    <r>
      <t xml:space="preserve"> 2%</t>
    </r>
    <r>
      <rPr>
        <sz val="10"/>
        <rFont val="宋体"/>
        <family val="3"/>
        <charset val="134"/>
      </rPr>
      <t>的占</t>
    </r>
    <r>
      <rPr>
        <sz val="10"/>
        <rFont val="Arial"/>
        <family val="2"/>
      </rPr>
      <t xml:space="preserve"> 20%-35%</t>
    </r>
    <r>
      <rPr>
        <sz val="10"/>
        <rFont val="宋体"/>
        <family val="3"/>
        <charset val="134"/>
      </rPr>
      <t>不等</t>
    </r>
    <phoneticPr fontId="22" type="noConversion"/>
  </si>
  <si>
    <t>CHROMADEX</t>
  </si>
  <si>
    <t>SUPPLIER</t>
  </si>
  <si>
    <t>DATE</t>
  </si>
  <si>
    <r>
      <t>TOTAL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Arial"/>
        <family val="2"/>
      </rPr>
      <t>USD)</t>
    </r>
    <phoneticPr fontId="38" type="noConversion"/>
  </si>
  <si>
    <r>
      <t>SHIPPING CHARGE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Arial"/>
        <family val="2"/>
      </rPr>
      <t>USD)</t>
    </r>
    <phoneticPr fontId="38" type="noConversion"/>
  </si>
  <si>
    <t>2016.12.19</t>
  </si>
  <si>
    <t>2017.01.03</t>
  </si>
  <si>
    <t>(空白)</t>
  </si>
  <si>
    <t>NRCC</t>
  </si>
  <si>
    <t>2017.01.16</t>
  </si>
  <si>
    <t>100mg</t>
    <phoneticPr fontId="2" type="noConversion"/>
  </si>
  <si>
    <t>PEONIDIN CHLORIDE(P)</t>
  </si>
  <si>
    <t>PETUNIDIN CHLORIDE(SH)</t>
  </si>
  <si>
    <t>10mg</t>
    <phoneticPr fontId="2" type="noConversion"/>
  </si>
  <si>
    <t>250MG</t>
    <phoneticPr fontId="2" type="noConversion"/>
  </si>
  <si>
    <t>N-10146-1G</t>
    <phoneticPr fontId="2" type="noConversion"/>
  </si>
  <si>
    <t>N-10832-100MG</t>
    <phoneticPr fontId="2" type="noConversion"/>
  </si>
  <si>
    <t>N-11119-100MG</t>
    <phoneticPr fontId="2" type="noConversion"/>
  </si>
  <si>
    <t>N-11578-1G</t>
    <phoneticPr fontId="2" type="noConversion"/>
  </si>
  <si>
    <t>N-11935-1G</t>
    <phoneticPr fontId="2" type="noConversion"/>
  </si>
  <si>
    <t>N-12130-500MG</t>
    <phoneticPr fontId="2" type="noConversion"/>
  </si>
  <si>
    <t>50mg</t>
    <phoneticPr fontId="2" type="noConversion"/>
  </si>
  <si>
    <t>N-12263-1G</t>
    <phoneticPr fontId="2" type="noConversion"/>
  </si>
  <si>
    <r>
      <t>2%</t>
    </r>
    <r>
      <rPr>
        <sz val="10"/>
        <color indexed="8"/>
        <rFont val="宋体"/>
        <family val="3"/>
        <charset val="134"/>
      </rPr>
      <t>税则号</t>
    </r>
    <r>
      <rPr>
        <sz val="10"/>
        <rFont val="Arial"/>
        <family val="2"/>
      </rPr>
      <t xml:space="preserve"> Isoprene  </t>
    </r>
    <r>
      <rPr>
        <sz val="10"/>
        <color indexed="8"/>
        <rFont val="宋体"/>
        <family val="3"/>
        <charset val="134"/>
      </rPr>
      <t>异戊二烯</t>
    </r>
    <r>
      <rPr>
        <sz val="10"/>
        <rFont val="Arial"/>
        <family val="2"/>
      </rPr>
      <t xml:space="preserve">  2901242000</t>
    </r>
    <phoneticPr fontId="2" type="noConversion"/>
  </si>
  <si>
    <t>CRM-MCRR</t>
  </si>
  <si>
    <t>N-10528-50MG</t>
    <phoneticPr fontId="2" type="noConversion"/>
  </si>
  <si>
    <t>N-10386-1G</t>
    <phoneticPr fontId="2" type="noConversion"/>
  </si>
  <si>
    <t>N-10237-1G</t>
    <phoneticPr fontId="2" type="noConversion"/>
  </si>
  <si>
    <t>N-11737-1G</t>
    <phoneticPr fontId="2" type="noConversion"/>
  </si>
  <si>
    <t>N-11692-500MG</t>
    <phoneticPr fontId="2" type="noConversion"/>
  </si>
  <si>
    <t>N-11689-1G</t>
    <phoneticPr fontId="2" type="noConversion"/>
  </si>
  <si>
    <t>N-13575-1G</t>
    <phoneticPr fontId="2" type="noConversion"/>
  </si>
  <si>
    <t>N-12395-1G</t>
    <phoneticPr fontId="2" type="noConversion"/>
  </si>
  <si>
    <t>N-12125-250mg</t>
    <phoneticPr fontId="2" type="noConversion"/>
  </si>
  <si>
    <t>1000ug/ml，1ml</t>
    <phoneticPr fontId="2" type="noConversion"/>
  </si>
  <si>
    <r>
      <t>商品编码：</t>
    </r>
    <r>
      <rPr>
        <b/>
        <sz val="10.5"/>
        <rFont val="Arial"/>
        <family val="2"/>
      </rPr>
      <t xml:space="preserve">2901242000  
</t>
    </r>
    <r>
      <rPr>
        <sz val="10.5"/>
        <rFont val="宋体"/>
        <family val="3"/>
        <charset val="134"/>
      </rPr>
      <t>商品描述：异戊二烯</t>
    </r>
    <r>
      <rPr>
        <sz val="10.5"/>
        <rFont val="Arial"/>
        <family val="2"/>
      </rPr>
      <t xml:space="preserve">  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异戊二烯</t>
    </r>
    <r>
      <rPr>
        <sz val="10"/>
        <rFont val="Arial"/>
        <family val="2"/>
      </rPr>
      <t xml:space="preserve">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>;100% 3:</t>
    </r>
    <r>
      <rPr>
        <sz val="10"/>
        <rFont val="宋体"/>
        <family val="3"/>
        <charset val="134"/>
      </rPr>
      <t>用途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用于检测样品中该化学物质的含量</t>
    </r>
    <r>
      <rPr>
        <sz val="10"/>
        <rFont val="Arial"/>
        <family val="2"/>
      </rPr>
      <t xml:space="preserve">  4:</t>
    </r>
    <r>
      <rPr>
        <sz val="10"/>
        <rFont val="宋体"/>
        <family val="3"/>
        <charset val="134"/>
      </rPr>
      <t>用作气体燃料的应报明包装容器容积</t>
    </r>
    <r>
      <rPr>
        <sz val="10"/>
        <rFont val="Arial"/>
        <family val="2"/>
      </rPr>
      <t>;</t>
    </r>
    <r>
      <rPr>
        <sz val="10"/>
        <rFont val="宋体"/>
        <family val="3"/>
        <charset val="134"/>
      </rPr>
      <t>否</t>
    </r>
    <r>
      <rPr>
        <sz val="10"/>
        <rFont val="Arial"/>
        <family val="2"/>
      </rPr>
      <t xml:space="preserve"> 5:</t>
    </r>
    <r>
      <rPr>
        <sz val="10"/>
        <rFont val="宋体"/>
        <family val="3"/>
        <charset val="134"/>
      </rPr>
      <t>散装货物应报明</t>
    </r>
    <r>
      <rPr>
        <sz val="10"/>
        <rFont val="Arial"/>
        <family val="2"/>
      </rPr>
      <t xml:space="preserve">; </t>
    </r>
    <r>
      <rPr>
        <sz val="10"/>
        <rFont val="宋体"/>
        <family val="3"/>
        <charset val="134"/>
      </rPr>
      <t>否</t>
    </r>
    <phoneticPr fontId="2" type="noConversion"/>
  </si>
  <si>
    <t>CRM-NASS-7</t>
    <phoneticPr fontId="29" type="noConversion"/>
  </si>
  <si>
    <r>
      <t xml:space="preserve">2017AP-0072  KM 3 </t>
    </r>
    <r>
      <rPr>
        <b/>
        <sz val="16"/>
        <rFont val="宋体"/>
        <family val="3"/>
        <charset val="134"/>
      </rPr>
      <t>月</t>
    </r>
    <r>
      <rPr>
        <b/>
        <sz val="16"/>
        <rFont val="Arial"/>
        <family val="2"/>
      </rPr>
      <t xml:space="preserve">10 </t>
    </r>
    <r>
      <rPr>
        <b/>
        <sz val="16"/>
        <rFont val="宋体"/>
        <family val="3"/>
        <charset val="134"/>
      </rPr>
      <t>日国外发货</t>
    </r>
    <phoneticPr fontId="2" type="noConversion"/>
  </si>
  <si>
    <t>1,2-Propanediamine</t>
    <phoneticPr fontId="2" type="noConversion"/>
  </si>
  <si>
    <t>1G</t>
  </si>
  <si>
    <t>1,6-Hexanediamine</t>
    <phoneticPr fontId="2" type="noConversion"/>
  </si>
  <si>
    <t>1.2-Bis(2-methoxyethoxy)ethane</t>
    <phoneticPr fontId="2" type="noConversion"/>
  </si>
  <si>
    <t>1g</t>
  </si>
  <si>
    <t>N-10158-1G</t>
    <phoneticPr fontId="2" type="noConversion"/>
  </si>
  <si>
    <t>1.2-Dimethoxyethane</t>
    <phoneticPr fontId="2" type="noConversion"/>
  </si>
  <si>
    <t>N-10203-250mg</t>
    <phoneticPr fontId="2" type="noConversion"/>
  </si>
  <si>
    <t>1.3.5-Trichlorobenzene</t>
    <phoneticPr fontId="2" type="noConversion"/>
  </si>
  <si>
    <t>250mg</t>
  </si>
  <si>
    <t>N-10231-1G</t>
    <phoneticPr fontId="2" type="noConversion"/>
  </si>
  <si>
    <t>1.5-Naphthalenediol</t>
    <phoneticPr fontId="2" type="noConversion"/>
  </si>
  <si>
    <t>N-10068-1G</t>
    <phoneticPr fontId="2" type="noConversion"/>
  </si>
  <si>
    <t>1-Methyl-2-pyrrolidinone</t>
    <phoneticPr fontId="2" type="noConversion"/>
  </si>
  <si>
    <t>2,3,4,5,6-Pentachlorotoluene (S.G.)</t>
    <phoneticPr fontId="2" type="noConversion"/>
  </si>
  <si>
    <t>50mg</t>
  </si>
  <si>
    <t>N-10540-50MG</t>
    <phoneticPr fontId="2" type="noConversion"/>
  </si>
  <si>
    <t>2,4,5-Trichlorotoluene</t>
    <phoneticPr fontId="2" type="noConversion"/>
  </si>
  <si>
    <t>N-10541-100MG</t>
    <phoneticPr fontId="2" type="noConversion"/>
  </si>
  <si>
    <t>2,4,5-Trimethylaniline</t>
    <phoneticPr fontId="2" type="noConversion"/>
  </si>
  <si>
    <t>100mg</t>
  </si>
  <si>
    <t>N-10699-250mg</t>
    <phoneticPr fontId="2" type="noConversion"/>
  </si>
  <si>
    <t>2.7-Dihydroxynaphthalene</t>
    <phoneticPr fontId="2" type="noConversion"/>
  </si>
  <si>
    <t>N-10329-1G</t>
    <phoneticPr fontId="2" type="noConversion"/>
  </si>
  <si>
    <t>2-Chlorotoluene</t>
    <phoneticPr fontId="2" type="noConversion"/>
  </si>
  <si>
    <t>2-Mercaptobenzothiazole</t>
    <phoneticPr fontId="2" type="noConversion"/>
  </si>
  <si>
    <t>N-10441-1G</t>
    <phoneticPr fontId="2" type="noConversion"/>
  </si>
  <si>
    <t>2-Nitropropane</t>
    <phoneticPr fontId="2" type="noConversion"/>
  </si>
  <si>
    <t>4-Methoxy-1,3-phenylenediamine(S.G., with certificate)</t>
    <phoneticPr fontId="2" type="noConversion"/>
  </si>
  <si>
    <t>100MG</t>
  </si>
  <si>
    <t>2，4-二氨基苯甲醚 2909309090，5.5%，其他芳香醚及其卤化.磺化.硝化衍生物，</t>
    <phoneticPr fontId="2" type="noConversion"/>
  </si>
  <si>
    <t>N-10852-10MG</t>
    <phoneticPr fontId="2" type="noConversion"/>
  </si>
  <si>
    <t>4-Methylstyrene</t>
    <phoneticPr fontId="2" type="noConversion"/>
  </si>
  <si>
    <t>10mg</t>
  </si>
  <si>
    <t>S-11005F4-1ML</t>
    <phoneticPr fontId="2" type="noConversion"/>
  </si>
  <si>
    <t>Acetaldehyde Solution in Water 1000ug/ml in De-ionized water</t>
    <phoneticPr fontId="2" type="noConversion"/>
  </si>
  <si>
    <t>S-11213B1-1ML</t>
    <phoneticPr fontId="2" type="noConversion"/>
  </si>
  <si>
    <t>Bis(2-chloroethyl)ether Solution 100ug/ml in Acetone</t>
    <phoneticPr fontId="2" type="noConversion"/>
  </si>
  <si>
    <t>100ug/ml，1ml</t>
    <phoneticPr fontId="2" type="noConversion"/>
  </si>
  <si>
    <t>N-11219-500MG</t>
    <phoneticPr fontId="2" type="noConversion"/>
  </si>
  <si>
    <t>Bis(2-ethylhexyl)adipate</t>
    <phoneticPr fontId="2" type="noConversion"/>
  </si>
  <si>
    <t>500mg</t>
  </si>
  <si>
    <t>N-11304-500MG</t>
    <phoneticPr fontId="2" type="noConversion"/>
  </si>
  <si>
    <t>Bis(2-methoxyethyl)phthalate</t>
    <phoneticPr fontId="2" type="noConversion"/>
  </si>
  <si>
    <t>b-Naphthylamine(S.G., with certificate)</t>
    <phoneticPr fontId="2" type="noConversion"/>
  </si>
  <si>
    <t>N-11488-100MG</t>
  </si>
  <si>
    <t>Clethodim</t>
  </si>
  <si>
    <t>100mg （4℃）</t>
    <phoneticPr fontId="2" type="noConversion"/>
  </si>
  <si>
    <t>NG-15797-1G</t>
    <phoneticPr fontId="2" type="noConversion"/>
  </si>
  <si>
    <t>Creatinine</t>
    <phoneticPr fontId="2" type="noConversion"/>
  </si>
  <si>
    <t>BZ-209-10MG</t>
    <phoneticPr fontId="2" type="noConversion"/>
  </si>
  <si>
    <t>Decachlorobiphenyl</t>
    <phoneticPr fontId="2" type="noConversion"/>
  </si>
  <si>
    <t>Dehydroacetic acid</t>
    <phoneticPr fontId="2" type="noConversion"/>
  </si>
  <si>
    <t>Diethanolamine</t>
    <phoneticPr fontId="2" type="noConversion"/>
  </si>
  <si>
    <t>Diethyl adipate</t>
    <phoneticPr fontId="2" type="noConversion"/>
  </si>
  <si>
    <t>N-11700-250MG</t>
    <phoneticPr fontId="2" type="noConversion"/>
  </si>
  <si>
    <t>Diethyl maleate</t>
    <phoneticPr fontId="2" type="noConversion"/>
  </si>
  <si>
    <t>250MG</t>
  </si>
  <si>
    <t>Diisononyl phthalate [~83% Bis(3,5,5-trimethylhexyl) phthalate]</t>
    <phoneticPr fontId="2" type="noConversion"/>
  </si>
  <si>
    <t>N-11785-1G</t>
    <phoneticPr fontId="2" type="noConversion"/>
  </si>
  <si>
    <t>Dinonyl phthalate</t>
    <phoneticPr fontId="2" type="noConversion"/>
  </si>
  <si>
    <t>N-11870-1G</t>
    <phoneticPr fontId="2" type="noConversion"/>
  </si>
  <si>
    <t>Ethanolamine</t>
    <phoneticPr fontId="2" type="noConversion"/>
  </si>
  <si>
    <t>Ethylenediaminetetraacetic acid</t>
    <phoneticPr fontId="2" type="noConversion"/>
  </si>
  <si>
    <t>Glycolic acid</t>
    <phoneticPr fontId="2" type="noConversion"/>
  </si>
  <si>
    <t>500MG</t>
  </si>
  <si>
    <t>N-13826-250MG</t>
  </si>
  <si>
    <t>Imprelis (TM)</t>
  </si>
  <si>
    <t>N-12214-500MG</t>
    <phoneticPr fontId="2" type="noConversion"/>
  </si>
  <si>
    <t>Inositol</t>
    <phoneticPr fontId="2" type="noConversion"/>
  </si>
  <si>
    <t>Isoprene</t>
    <phoneticPr fontId="2" type="noConversion"/>
  </si>
  <si>
    <t>N-12298-500MG</t>
    <phoneticPr fontId="2" type="noConversion"/>
  </si>
  <si>
    <t>L-(-)-Tyrosine</t>
    <phoneticPr fontId="2" type="noConversion"/>
  </si>
  <si>
    <t>Methanol</t>
    <phoneticPr fontId="2" type="noConversion"/>
  </si>
  <si>
    <t>N-12616-100MG</t>
    <phoneticPr fontId="2" type="noConversion"/>
  </si>
  <si>
    <t>N,N-Dimethylformamide-d7</t>
    <phoneticPr fontId="2" type="noConversion"/>
  </si>
  <si>
    <t>N-12571-50MG</t>
    <phoneticPr fontId="2" type="noConversion"/>
  </si>
  <si>
    <t>N-Nitrosodiisopropylamine</t>
    <phoneticPr fontId="2" type="noConversion"/>
  </si>
  <si>
    <t>N-17917-50MG</t>
  </si>
  <si>
    <t>Penthiopyrad</t>
  </si>
  <si>
    <t>N-13244-250MG</t>
    <phoneticPr fontId="2" type="noConversion"/>
  </si>
  <si>
    <t>Sulfamerazine</t>
    <phoneticPr fontId="2" type="noConversion"/>
  </si>
  <si>
    <t>N-13247-250MG</t>
    <phoneticPr fontId="2" type="noConversion"/>
  </si>
  <si>
    <t>Sulfamethoxazole</t>
    <phoneticPr fontId="2" type="noConversion"/>
  </si>
  <si>
    <t>Thiourea</t>
    <phoneticPr fontId="2" type="noConversion"/>
  </si>
  <si>
    <t>N-13829-100MG</t>
    <phoneticPr fontId="2" type="noConversion"/>
  </si>
  <si>
    <t>Tri(chloropropyl) phosphate</t>
    <phoneticPr fontId="2" type="noConversion"/>
  </si>
  <si>
    <t>Tributyrin</t>
    <phoneticPr fontId="2" type="noConversion"/>
  </si>
  <si>
    <t>M-CLPTS1X4-1ML</t>
    <phoneticPr fontId="2" type="noConversion"/>
  </si>
  <si>
    <t>Tuning Standard Mixture 625/8250/8270/CLP 1000ug/ml in Methylene chloride</t>
    <phoneticPr fontId="2" type="noConversion"/>
  </si>
  <si>
    <t>N-V11-1G</t>
    <phoneticPr fontId="2" type="noConversion"/>
  </si>
  <si>
    <t>Vitamin B3/B5  (S.G., with certificate)</t>
    <phoneticPr fontId="2" type="noConversion"/>
  </si>
  <si>
    <t>N-V17-100MG</t>
    <phoneticPr fontId="2" type="noConversion"/>
  </si>
  <si>
    <t xml:space="preserve">Vitamin D2 </t>
    <phoneticPr fontId="2" type="noConversion"/>
  </si>
  <si>
    <t>N-13068-100MG</t>
  </si>
  <si>
    <t>N-11443-10MG</t>
    <phoneticPr fontId="2" type="noConversion"/>
  </si>
  <si>
    <t>Chlorodibromoacetic acid</t>
  </si>
  <si>
    <t>S-10378M1-1ML</t>
    <phoneticPr fontId="2" type="noConversion"/>
  </si>
  <si>
    <t>2-Hydroxyethyl-n-octyl sulphide Solution 100ug/ml in Methanol</t>
  </si>
  <si>
    <t>1mL</t>
    <phoneticPr fontId="2" type="noConversion"/>
  </si>
  <si>
    <t>ABS-00020510-005</t>
    <phoneticPr fontId="29" type="noConversion"/>
  </si>
  <si>
    <t>2017.02.06</t>
  </si>
  <si>
    <t>ASB-00020251-001</t>
    <phoneticPr fontId="49" type="noConversion"/>
  </si>
  <si>
    <t>THEOBROMINE(SH)</t>
  </si>
  <si>
    <t>1g</t>
    <phoneticPr fontId="49" type="noConversion"/>
  </si>
  <si>
    <t>ASB-00001518-005</t>
    <phoneticPr fontId="49" type="noConversion"/>
  </si>
  <si>
    <t>ALDOSTERONE(AS)</t>
  </si>
  <si>
    <t>5mg</t>
    <phoneticPr fontId="49" type="noConversion"/>
  </si>
  <si>
    <t>ASB-00002359-010</t>
    <phoneticPr fontId="49" type="noConversion"/>
  </si>
  <si>
    <t>BRASSICASTEROL(P)</t>
  </si>
  <si>
    <t>10mg</t>
    <phoneticPr fontId="49" type="noConversion"/>
  </si>
  <si>
    <t>ASB-00003596-025</t>
    <phoneticPr fontId="49" type="noConversion"/>
  </si>
  <si>
    <t>CHONDROITIN SULFATE B SODIUM SALT(RG)</t>
  </si>
  <si>
    <t>25mg</t>
    <phoneticPr fontId="49" type="noConversion"/>
  </si>
  <si>
    <t>ASB-00003855-001</t>
    <phoneticPr fontId="49" type="noConversion"/>
  </si>
  <si>
    <t>CREATINE HYDRATE(RG)</t>
  </si>
  <si>
    <t>ASB-00004125-001</t>
    <phoneticPr fontId="49" type="noConversion"/>
  </si>
  <si>
    <t>DELPHINIDIN CHLORIDE(P)</t>
  </si>
  <si>
    <t>1mg</t>
    <phoneticPr fontId="49" type="noConversion"/>
  </si>
  <si>
    <t>ASB-00013071-010</t>
    <phoneticPr fontId="49" type="noConversion"/>
  </si>
  <si>
    <t>MALVIDIN CHLORIDE(P)</t>
  </si>
  <si>
    <t>10mg（-20℃）</t>
    <phoneticPr fontId="49" type="noConversion"/>
  </si>
  <si>
    <t>ASB-00016371-005</t>
    <phoneticPr fontId="49" type="noConversion"/>
  </si>
  <si>
    <t>ASB-00016414-005</t>
    <phoneticPr fontId="49" type="noConversion"/>
  </si>
  <si>
    <t>5mg，-20度</t>
    <phoneticPr fontId="49" type="noConversion"/>
  </si>
  <si>
    <t>ASB-00021242-001</t>
    <phoneticPr fontId="49" type="noConversion"/>
  </si>
  <si>
    <t>UNDECALACTONE,GAMMA-(SG)</t>
  </si>
  <si>
    <t>SRM2581</t>
    <phoneticPr fontId="49" type="noConversion"/>
  </si>
  <si>
    <t>Powdered Paint Nominal 0.5 % Lead</t>
  </si>
  <si>
    <t>35g</t>
    <phoneticPr fontId="49" type="noConversion"/>
  </si>
  <si>
    <t>SRM972a</t>
    <phoneticPr fontId="49" type="noConversion"/>
  </si>
  <si>
    <t>Vitamin D Metabolites in Frozen Human Serum</t>
  </si>
  <si>
    <t>4 vials x 1mL</t>
    <phoneticPr fontId="49" type="noConversion"/>
  </si>
  <si>
    <t>SRM688</t>
    <phoneticPr fontId="49" type="noConversion"/>
  </si>
  <si>
    <t>Basalt Rock</t>
  </si>
  <si>
    <t>60g</t>
    <phoneticPr fontId="49" type="noConversion"/>
  </si>
  <si>
    <t>SRM2582</t>
    <phoneticPr fontId="49" type="noConversion"/>
  </si>
  <si>
    <t>Powdered Paint Nominal 200mg/kg Lead</t>
  </si>
  <si>
    <t>20g</t>
    <phoneticPr fontId="49" type="noConversion"/>
  </si>
  <si>
    <t>2101-3-29-5g</t>
  </si>
  <si>
    <t>1H,1H,2H,2H-Perfluorododecan-1-ol</t>
    <phoneticPr fontId="49" type="noConversion"/>
  </si>
  <si>
    <t>5g</t>
    <phoneticPr fontId="49" type="noConversion"/>
  </si>
  <si>
    <t>QC-PCB-SOIL</t>
    <phoneticPr fontId="49" type="noConversion"/>
  </si>
  <si>
    <t>SOIL/HW PCBs QC</t>
  </si>
  <si>
    <t>30gx2/PK</t>
    <phoneticPr fontId="49" type="noConversion"/>
  </si>
  <si>
    <t>QC-MET-SOIL</t>
    <phoneticPr fontId="49" type="noConversion"/>
  </si>
  <si>
    <t>SOIL/HW Trace Metals QC</t>
  </si>
  <si>
    <t>10g</t>
    <phoneticPr fontId="49" type="noConversion"/>
  </si>
  <si>
    <t>QC-TCLPMET-SOIL</t>
    <phoneticPr fontId="49" type="noConversion"/>
  </si>
  <si>
    <t>QC-TCLPMET-SOIL</t>
  </si>
  <si>
    <t>1PK</t>
    <phoneticPr fontId="49" type="noConversion"/>
  </si>
  <si>
    <t>QC-TMS-AIR</t>
    <phoneticPr fontId="49" type="noConversion"/>
  </si>
  <si>
    <t>Provided as a &gt;20 mL concentrate in water preserved with 2% HNO3 contained in a 24 mL clear glass vial.</t>
  </si>
  <si>
    <t>QC-PAHGC-SOIL</t>
    <phoneticPr fontId="49" type="noConversion"/>
  </si>
  <si>
    <t>SOIL/HW PAHs-NELAC</t>
  </si>
  <si>
    <t>QC-PAH-SOIL</t>
    <phoneticPr fontId="49" type="noConversion"/>
  </si>
  <si>
    <t>SOIL/HW PAHs</t>
  </si>
  <si>
    <t>DLM-102-1</t>
    <phoneticPr fontId="49" type="noConversion"/>
  </si>
  <si>
    <t>ANTHRACENE(D10, 98%)</t>
    <phoneticPr fontId="49" type="noConversion"/>
  </si>
  <si>
    <t>1G</t>
    <phoneticPr fontId="49" type="noConversion"/>
  </si>
  <si>
    <t>DLM-119-1.2</t>
    <phoneticPr fontId="49" type="noConversion"/>
  </si>
  <si>
    <t>(+/-)-CHLORAMPHENICOL ，(RING-D4, BENZYL-D1, 98%)</t>
    <phoneticPr fontId="49" type="noConversion"/>
  </si>
  <si>
    <t>100 UG/ML1.2 ML</t>
    <phoneticPr fontId="49" type="noConversion"/>
  </si>
  <si>
    <t>DLM-1367-1.2</t>
    <phoneticPr fontId="49" type="noConversion"/>
  </si>
  <si>
    <t>DI-N-BUTYL PHTHALATE (RING-D4, 98%)</t>
    <phoneticPr fontId="49" type="noConversion"/>
  </si>
  <si>
    <t>100 UG/ML  1.2ml</t>
    <phoneticPr fontId="49" type="noConversion"/>
  </si>
  <si>
    <t>DLM-365-1</t>
    <phoneticPr fontId="49" type="noConversion"/>
  </si>
  <si>
    <t>NAPHTHALENE(D8, 99%)</t>
    <phoneticPr fontId="49" type="noConversion"/>
  </si>
  <si>
    <t>DLM-3740-1.2</t>
    <phoneticPr fontId="49" type="noConversion"/>
  </si>
  <si>
    <t>Dibenzo[ai]pyrene-d14</t>
    <phoneticPr fontId="49" type="noConversion"/>
  </si>
  <si>
    <t>200g/ml-d8 1.2 ML</t>
    <phoneticPr fontId="49" type="noConversion"/>
  </si>
  <si>
    <t>DLM-4633-0.1</t>
    <phoneticPr fontId="49" type="noConversion"/>
  </si>
  <si>
    <t>3-CHLORO-1，2-PROPANEDIOL,Isotope (PROPANE-D5， 98%)</t>
    <phoneticPr fontId="49" type="noConversion"/>
  </si>
  <si>
    <t>0.1G</t>
    <phoneticPr fontId="49" type="noConversion"/>
  </si>
  <si>
    <t>100 UG/ML ，1.2 ML</t>
    <phoneticPr fontId="49" type="noConversion"/>
  </si>
  <si>
    <t>BDE-100-CS</t>
    <phoneticPr fontId="49" type="noConversion"/>
  </si>
  <si>
    <t>2,2*,4,4*,6-PENTABDE, 50 UG/ML IN NONANE</t>
    <phoneticPr fontId="49" type="noConversion"/>
  </si>
  <si>
    <t>50ug/ml ，1.2ml</t>
    <phoneticPr fontId="49" type="noConversion"/>
  </si>
  <si>
    <t>BDE-153-CS</t>
    <phoneticPr fontId="49" type="noConversion"/>
  </si>
  <si>
    <t>2,2*,4,4*,5,5*-HEXABDE, 50 UG/ML IN NONANE</t>
    <phoneticPr fontId="49" type="noConversion"/>
  </si>
  <si>
    <t>BDE-183-CS</t>
    <phoneticPr fontId="49" type="noConversion"/>
  </si>
  <si>
    <t>2,2*,3,4,4*,5*,6-HEPTABDE, 50 UG/ML IN NONANE</t>
    <phoneticPr fontId="49" type="noConversion"/>
  </si>
  <si>
    <t>BDE-28-CS</t>
    <phoneticPr fontId="49" type="noConversion"/>
  </si>
  <si>
    <t>2,4,4'-TRIBDE</t>
    <phoneticPr fontId="49" type="noConversion"/>
  </si>
  <si>
    <t>BDE-3-CS</t>
    <phoneticPr fontId="49" type="noConversion"/>
  </si>
  <si>
    <t>4-MONOBDE, 50 UG/ML IN NONANE</t>
    <phoneticPr fontId="49" type="noConversion"/>
  </si>
  <si>
    <t>BDE-47-CS</t>
    <phoneticPr fontId="49" type="noConversion"/>
  </si>
  <si>
    <t>2,2*,4,4*-TETRABDE, 50 UG/ML IN NONANE</t>
    <phoneticPr fontId="49" type="noConversion"/>
  </si>
  <si>
    <t>D-1842-0.1g</t>
    <phoneticPr fontId="49" type="noConversion"/>
  </si>
  <si>
    <t>(±)-3-Chloro-1,2-propane-d5-diol</t>
    <phoneticPr fontId="49" type="noConversion"/>
  </si>
  <si>
    <t>0.1g</t>
    <phoneticPr fontId="49" type="noConversion"/>
  </si>
  <si>
    <t>D-2291-0.1g</t>
    <phoneticPr fontId="49" type="noConversion"/>
  </si>
  <si>
    <t>Di-n-octyl Phthalate-3,4,5,6-d4</t>
    <phoneticPr fontId="49" type="noConversion"/>
  </si>
  <si>
    <t>D-2638-0.05g</t>
    <phoneticPr fontId="49" type="noConversion"/>
  </si>
  <si>
    <t>4-Aminobiphenyl-d9</t>
    <phoneticPr fontId="49" type="noConversion"/>
  </si>
  <si>
    <t>0.05g</t>
    <phoneticPr fontId="49" type="noConversion"/>
  </si>
  <si>
    <t>D-3764-0.25g</t>
    <phoneticPr fontId="49" type="noConversion"/>
  </si>
  <si>
    <t>Bisphenol-A-3,3′,5,5′-d4</t>
    <phoneticPr fontId="49" type="noConversion"/>
  </si>
  <si>
    <t>0.25g</t>
    <phoneticPr fontId="49" type="noConversion"/>
  </si>
  <si>
    <t>D-5510-0.1g</t>
    <phoneticPr fontId="49" type="noConversion"/>
  </si>
  <si>
    <t>4-n-Nonylphenol-2,3,5,6-d4,OD</t>
    <phoneticPr fontId="49" type="noConversion"/>
  </si>
  <si>
    <t>D-5541-0.1g</t>
    <phoneticPr fontId="49" type="noConversion"/>
  </si>
  <si>
    <t>Dicyclohexyl Phthalate-3,4,5,6-d4</t>
    <phoneticPr fontId="49" type="noConversion"/>
  </si>
  <si>
    <t>D-5563-0.25g</t>
    <phoneticPr fontId="49" type="noConversion"/>
  </si>
  <si>
    <t>Tetra-n-butyl-d36-tin</t>
    <phoneticPr fontId="49" type="noConversion"/>
  </si>
  <si>
    <t>D-5921-5mg</t>
    <phoneticPr fontId="49" type="noConversion"/>
  </si>
  <si>
    <t>Albuterol-d3 (3-hydroxymethyl-d2; α-d1)</t>
    <phoneticPr fontId="49" type="noConversion"/>
  </si>
  <si>
    <t>D-6588-0.5g</t>
    <phoneticPr fontId="49" type="noConversion"/>
  </si>
  <si>
    <t>n-Propyl-1,1,3,3,3-d5 Alcohol</t>
    <phoneticPr fontId="49" type="noConversion"/>
  </si>
  <si>
    <t>0.5g</t>
    <phoneticPr fontId="49" type="noConversion"/>
  </si>
  <si>
    <t>D-6827-0.1g</t>
    <phoneticPr fontId="49" type="noConversion"/>
  </si>
  <si>
    <t>Di-n-nonyl Phthalate-3,4,5,6-d4</t>
    <phoneticPr fontId="49" type="noConversion"/>
  </si>
  <si>
    <t>D-6839-0.005g</t>
    <phoneticPr fontId="49" type="noConversion"/>
  </si>
  <si>
    <t>Ractopamine-d3 HCl (2-hydroxyethyl-1,1,2-d3)</t>
    <phoneticPr fontId="49" type="noConversion"/>
  </si>
  <si>
    <t>0.005g</t>
    <phoneticPr fontId="49" type="noConversion"/>
  </si>
  <si>
    <t>D-6983-0.01g</t>
    <phoneticPr fontId="49" type="noConversion"/>
  </si>
  <si>
    <t>Triclosan-d3 (2,4-dichlorophenoxy-d3)</t>
    <phoneticPr fontId="49" type="noConversion"/>
  </si>
  <si>
    <t>0.01g</t>
    <phoneticPr fontId="49" type="noConversion"/>
  </si>
  <si>
    <t>D-7085-0.05g</t>
    <phoneticPr fontId="49" type="noConversion"/>
  </si>
  <si>
    <t>1-Aminoadamantane-2,2,2′,2′,2″,2″-d6</t>
    <phoneticPr fontId="49" type="noConversion"/>
  </si>
  <si>
    <t>D-7196-5mg</t>
    <phoneticPr fontId="49" type="noConversion"/>
  </si>
  <si>
    <t>Norfloxacin-d5 (ethyl-d5)</t>
    <phoneticPr fontId="49" type="noConversion"/>
  </si>
  <si>
    <t>D-7214-0.25g</t>
    <phoneticPr fontId="49" type="noConversion"/>
  </si>
  <si>
    <t>4-Methylimidazole-d6</t>
    <phoneticPr fontId="49" type="noConversion"/>
  </si>
  <si>
    <t>D-7221-0.05g</t>
    <phoneticPr fontId="49" type="noConversion"/>
  </si>
  <si>
    <t>4-Methyl-d3-imidazole 98 atom % D</t>
    <phoneticPr fontId="49" type="noConversion"/>
  </si>
  <si>
    <t>D-7443-0.1g</t>
    <phoneticPr fontId="49" type="noConversion"/>
  </si>
  <si>
    <t>Bis(2-ethoxyethyl) Phthalate-3,4,5,6-d4</t>
    <phoneticPr fontId="49" type="noConversion"/>
  </si>
  <si>
    <t>D-7444-0.1g</t>
    <phoneticPr fontId="49" type="noConversion"/>
  </si>
  <si>
    <t>Bis(2-methoxyethyl) Phthalate-3,4,5,6-d4</t>
    <phoneticPr fontId="49" type="noConversion"/>
  </si>
  <si>
    <t>D-7445-0.1g</t>
    <phoneticPr fontId="49" type="noConversion"/>
  </si>
  <si>
    <t>Bis(4-methyl-2-pentyl) Phthalate-3,4,5,6-d4</t>
    <phoneticPr fontId="49" type="noConversion"/>
  </si>
  <si>
    <t>D-7446-0.05g</t>
    <phoneticPr fontId="49" type="noConversion"/>
  </si>
  <si>
    <t>Diphenyl Phthalate-3,4,5,6-d4</t>
    <phoneticPr fontId="49" type="noConversion"/>
  </si>
  <si>
    <t>D-7450-0.1g</t>
    <phoneticPr fontId="49" type="noConversion"/>
  </si>
  <si>
    <t>Bis(2-butoxyethyl)Phthalate-3,4,5,6-d4</t>
    <phoneticPr fontId="49" type="noConversion"/>
  </si>
  <si>
    <t>D-883-1g</t>
    <phoneticPr fontId="49" type="noConversion"/>
  </si>
  <si>
    <t>n-Tetracosane-d50</t>
    <phoneticPr fontId="49" type="noConversion"/>
  </si>
  <si>
    <t>D-2306-0.1g</t>
    <phoneticPr fontId="49" type="noConversion"/>
  </si>
  <si>
    <t>Bis(2-ethylhexyl) Phthalate-3,4,5,6-d4</t>
    <phoneticPr fontId="49" type="noConversion"/>
  </si>
  <si>
    <t>D-2310-0.1g</t>
    <phoneticPr fontId="49" type="noConversion"/>
  </si>
  <si>
    <t>Di-n-butyl Phthalate-3,4,5,6-d4</t>
    <phoneticPr fontId="49" type="noConversion"/>
  </si>
  <si>
    <t>D-2878-0.005g</t>
    <phoneticPr fontId="49" type="noConversion"/>
  </si>
  <si>
    <t>Cortisol-1,2-d2</t>
    <phoneticPr fontId="49" type="noConversion"/>
  </si>
  <si>
    <t>D-3457-0.1g</t>
    <phoneticPr fontId="49" type="noConversion"/>
  </si>
  <si>
    <t>Nicotinamide-2,4,5,6-d4</t>
    <phoneticPr fontId="49" type="noConversion"/>
  </si>
  <si>
    <t>D-4368-0.25g</t>
    <phoneticPr fontId="49" type="noConversion"/>
  </si>
  <si>
    <t>Nicotinic-d4 Acid</t>
    <phoneticPr fontId="49" type="noConversion"/>
  </si>
  <si>
    <t>D-5033-0.5g</t>
    <phoneticPr fontId="49" type="noConversion"/>
  </si>
  <si>
    <t>1,3-Dichloro-iso-propyl-d5 Alcohol</t>
    <phoneticPr fontId="49" type="noConversion"/>
  </si>
  <si>
    <t>D-5404-0.1G</t>
    <phoneticPr fontId="49" type="noConversion"/>
  </si>
  <si>
    <t>Ethyl-d5 Carbamate</t>
    <phoneticPr fontId="49" type="noConversion"/>
  </si>
  <si>
    <t>D-5432-0.01g</t>
    <phoneticPr fontId="49" type="noConversion"/>
  </si>
  <si>
    <t>17β-Estradiol-2,4-d2</t>
    <phoneticPr fontId="49" type="noConversion"/>
  </si>
  <si>
    <t>D-5504-0.1g</t>
    <phoneticPr fontId="49" type="noConversion"/>
  </si>
  <si>
    <t>Di-iso-butyl Phthalate-3,4,5,6-d4</t>
    <phoneticPr fontId="49" type="noConversion"/>
  </si>
  <si>
    <t>D-5575-0.1g</t>
    <phoneticPr fontId="49" type="noConversion"/>
  </si>
  <si>
    <t>Tri-n-butyl-d27-tin Chloride</t>
    <phoneticPr fontId="49" type="noConversion"/>
  </si>
  <si>
    <t>D-5997-0.05g</t>
    <phoneticPr fontId="49" type="noConversion"/>
  </si>
  <si>
    <t>N-Nitrosobis(2-hydroxyethyl)-d8-amine</t>
    <phoneticPr fontId="49" type="noConversion"/>
  </si>
  <si>
    <t>D-6774-0.01g</t>
    <phoneticPr fontId="49" type="noConversion"/>
  </si>
  <si>
    <t>25-Hydroxycholesterol-26,26,26,27,27,27-d6</t>
    <phoneticPr fontId="49" type="noConversion"/>
  </si>
  <si>
    <t>D4060-1mg</t>
  </si>
  <si>
    <t>Vitamin D3 (26,26,26,27,27,27-d6) ，99%D</t>
    <phoneticPr fontId="49" type="noConversion"/>
  </si>
  <si>
    <t>1mg，-20</t>
    <phoneticPr fontId="49" type="noConversion"/>
  </si>
  <si>
    <t>MET-11426A-250MG</t>
    <phoneticPr fontId="49" type="noConversion"/>
  </si>
  <si>
    <t>4-Chloro-2-methylaniline(S.G., with certificate)</t>
    <phoneticPr fontId="49" type="noConversion"/>
  </si>
  <si>
    <t>MET-12287A-100MG</t>
    <phoneticPr fontId="49" type="noConversion"/>
  </si>
  <si>
    <t xml:space="preserve">1-(Methylsulfonyl-4-trifluoromethyl phenyl)-2-cyano-3-cyclopropyl propyl-1,3 dio </t>
    <phoneticPr fontId="49" type="noConversion"/>
  </si>
  <si>
    <t>MET-12287B-100MG</t>
    <phoneticPr fontId="49" type="noConversion"/>
  </si>
  <si>
    <t xml:space="preserve">2-Methylsulfonyl-4-trifluoromethyl benzoic acid </t>
    <phoneticPr fontId="49" type="noConversion"/>
  </si>
  <si>
    <t>N-10253-1G</t>
    <phoneticPr fontId="49" type="noConversion"/>
  </si>
  <si>
    <t>2-(2-Ethoxyethoxy)ethyl acetate</t>
    <phoneticPr fontId="49" type="noConversion"/>
  </si>
  <si>
    <t>N-10307-1G</t>
    <phoneticPr fontId="49" type="noConversion"/>
  </si>
  <si>
    <t>2-Chloro-1.3-butadiene (x% in Xylene)</t>
    <phoneticPr fontId="49" type="noConversion"/>
  </si>
  <si>
    <t>N-10312-1G</t>
    <phoneticPr fontId="49" type="noConversion"/>
  </si>
  <si>
    <t>2-Chloroacetamide</t>
    <phoneticPr fontId="49" type="noConversion"/>
  </si>
  <si>
    <t>N-10386-1G</t>
    <phoneticPr fontId="49" type="noConversion"/>
  </si>
  <si>
    <t>2-Mercaptobenzothiazole</t>
    <phoneticPr fontId="49" type="noConversion"/>
  </si>
  <si>
    <t>N-10396-100MG</t>
    <phoneticPr fontId="49" type="noConversion"/>
  </si>
  <si>
    <t xml:space="preserve">2-Methyl biphenyl </t>
    <phoneticPr fontId="49" type="noConversion"/>
  </si>
  <si>
    <t>N-10509-1G</t>
    <phoneticPr fontId="49" type="noConversion"/>
  </si>
  <si>
    <t>2-phenylethyl alcohol</t>
    <phoneticPr fontId="49" type="noConversion"/>
  </si>
  <si>
    <t>N-10699-250mg</t>
    <phoneticPr fontId="49" type="noConversion"/>
  </si>
  <si>
    <t>2.7-Dihydroxynaphthalene</t>
    <phoneticPr fontId="49" type="noConversion"/>
  </si>
  <si>
    <t>N-10735-100MG</t>
    <phoneticPr fontId="49" type="noConversion"/>
  </si>
  <si>
    <t>3-Methyl biphenyl</t>
    <phoneticPr fontId="49" type="noConversion"/>
  </si>
  <si>
    <t>N-10777-100MG</t>
    <phoneticPr fontId="49" type="noConversion"/>
  </si>
  <si>
    <t>3.3'-Dichlorobenzidine</t>
    <phoneticPr fontId="49" type="noConversion"/>
  </si>
  <si>
    <t>N-10805-100MG</t>
    <phoneticPr fontId="49" type="noConversion"/>
  </si>
  <si>
    <t>4-Aminobiphenyl</t>
    <phoneticPr fontId="49" type="noConversion"/>
  </si>
  <si>
    <t>N-10835-100MG</t>
    <phoneticPr fontId="49" type="noConversion"/>
  </si>
  <si>
    <t>4-Methyl biphenyl</t>
    <phoneticPr fontId="49" type="noConversion"/>
  </si>
  <si>
    <t>N-10845-100MG</t>
    <phoneticPr fontId="49" type="noConversion"/>
  </si>
  <si>
    <t>4-Methyl-2-pentanone (DNPH derivative)</t>
    <phoneticPr fontId="49" type="noConversion"/>
  </si>
  <si>
    <t>N-10884-1G</t>
    <phoneticPr fontId="49" type="noConversion"/>
  </si>
  <si>
    <t>4.4'-Methylenedianiline(S.G., with certificate)</t>
    <phoneticPr fontId="49" type="noConversion"/>
  </si>
  <si>
    <t>N-10987-500MG</t>
    <phoneticPr fontId="49" type="noConversion"/>
  </si>
  <si>
    <t>a.a-Dimethylbenzyl alcohol</t>
    <phoneticPr fontId="49" type="noConversion"/>
  </si>
  <si>
    <t>N-11010-1G</t>
    <phoneticPr fontId="49" type="noConversion"/>
  </si>
  <si>
    <t>Acetanilide</t>
    <phoneticPr fontId="49" type="noConversion"/>
  </si>
  <si>
    <t>N-11033-1G</t>
    <phoneticPr fontId="49" type="noConversion"/>
  </si>
  <si>
    <t>Acrylic acid</t>
    <phoneticPr fontId="49" type="noConversion"/>
  </si>
  <si>
    <t>N-11119-100MG</t>
    <phoneticPr fontId="49" type="noConversion"/>
  </si>
  <si>
    <t>b-Naphthylamine(S.G., with certificate)</t>
    <phoneticPr fontId="49" type="noConversion"/>
  </si>
  <si>
    <t>N-11219-500MG</t>
    <phoneticPr fontId="49" type="noConversion"/>
  </si>
  <si>
    <t>Bis(2-ethylhexyl)adipate</t>
    <phoneticPr fontId="49" type="noConversion"/>
  </si>
  <si>
    <t>N-11360-1G</t>
    <phoneticPr fontId="49" type="noConversion"/>
  </si>
  <si>
    <t>Butyl benzyl phthalate</t>
    <phoneticPr fontId="49" type="noConversion"/>
  </si>
  <si>
    <t>N-11576-1G</t>
    <phoneticPr fontId="49" type="noConversion"/>
  </si>
  <si>
    <t>Decyl aldehyde</t>
    <phoneticPr fontId="49" type="noConversion"/>
  </si>
  <si>
    <t>N-11577-100MG</t>
    <phoneticPr fontId="49" type="noConversion"/>
  </si>
  <si>
    <t xml:space="preserve">Decyl aldehyde (DNPH Derivative) </t>
    <phoneticPr fontId="49" type="noConversion"/>
  </si>
  <si>
    <t>N-11578-1G</t>
    <phoneticPr fontId="49" type="noConversion"/>
  </si>
  <si>
    <t>Dehydroacetic acid</t>
    <phoneticPr fontId="49" type="noConversion"/>
  </si>
  <si>
    <t>N-11589-1G</t>
    <phoneticPr fontId="49" type="noConversion"/>
  </si>
  <si>
    <t>Di-n-butyl phthalate</t>
    <phoneticPr fontId="49" type="noConversion"/>
  </si>
  <si>
    <t>N-11617-1G</t>
    <phoneticPr fontId="49" type="noConversion"/>
  </si>
  <si>
    <t>Diallyl phthalate</t>
    <phoneticPr fontId="49" type="noConversion"/>
  </si>
  <si>
    <t>N-11715-1G</t>
    <phoneticPr fontId="49" type="noConversion"/>
  </si>
  <si>
    <t>Diethylene glycol</t>
    <phoneticPr fontId="49" type="noConversion"/>
  </si>
  <si>
    <t>N-11735-1G</t>
    <phoneticPr fontId="49" type="noConversion"/>
  </si>
  <si>
    <t>Diisohexyl phthalate(Technical)</t>
    <phoneticPr fontId="49" type="noConversion"/>
  </si>
  <si>
    <t>N-12014-1G</t>
    <phoneticPr fontId="49" type="noConversion"/>
  </si>
  <si>
    <t>Formamide</t>
    <phoneticPr fontId="49" type="noConversion"/>
  </si>
  <si>
    <t>N-12263-1G</t>
    <phoneticPr fontId="49" type="noConversion"/>
  </si>
  <si>
    <t>Isoprene</t>
    <phoneticPr fontId="49" type="noConversion"/>
  </si>
  <si>
    <t>N-12544-100MG</t>
    <phoneticPr fontId="49" type="noConversion"/>
  </si>
  <si>
    <t>n-Heptane-d16</t>
    <phoneticPr fontId="49" type="noConversion"/>
  </si>
  <si>
    <t>N-12561-500MG</t>
    <phoneticPr fontId="49" type="noConversion"/>
  </si>
  <si>
    <t>N-Methyl-N-nitrosoaniline</t>
    <phoneticPr fontId="49" type="noConversion"/>
  </si>
  <si>
    <t>N-12616-100MG</t>
    <phoneticPr fontId="49" type="noConversion"/>
  </si>
  <si>
    <t>N,N-Dimethylformamide-d7</t>
    <phoneticPr fontId="49" type="noConversion"/>
  </si>
  <si>
    <t>N-12666-1G</t>
    <phoneticPr fontId="49" type="noConversion"/>
  </si>
  <si>
    <t xml:space="preserve">Nonanal </t>
    <phoneticPr fontId="49" type="noConversion"/>
  </si>
  <si>
    <t>N-12667-100MG</t>
    <phoneticPr fontId="49" type="noConversion"/>
  </si>
  <si>
    <t>Nonanal (DNPH Derivative)</t>
    <phoneticPr fontId="49" type="noConversion"/>
  </si>
  <si>
    <t>N-12842-1G</t>
    <phoneticPr fontId="49" type="noConversion"/>
  </si>
  <si>
    <t>Pentafluorobenzylbromide</t>
    <phoneticPr fontId="49" type="noConversion"/>
  </si>
  <si>
    <t>N-13562-100MG</t>
    <phoneticPr fontId="49" type="noConversion"/>
  </si>
  <si>
    <t xml:space="preserve">Thiamethoxam </t>
    <phoneticPr fontId="49" type="noConversion"/>
  </si>
  <si>
    <t>N-13583-1G</t>
    <phoneticPr fontId="49" type="noConversion"/>
  </si>
  <si>
    <t>Tolylene-2.4-diisocyanate</t>
    <phoneticPr fontId="49" type="noConversion"/>
  </si>
  <si>
    <t>N-13667-1G</t>
    <phoneticPr fontId="49" type="noConversion"/>
  </si>
  <si>
    <t>Triethanolamine</t>
    <phoneticPr fontId="49" type="noConversion"/>
  </si>
  <si>
    <t>N-13701-1G</t>
    <phoneticPr fontId="49" type="noConversion"/>
  </si>
  <si>
    <t>Trimethylamine hydrochloride</t>
    <phoneticPr fontId="49" type="noConversion"/>
  </si>
  <si>
    <t>N-13740-100MG</t>
    <phoneticPr fontId="49" type="noConversion"/>
  </si>
  <si>
    <t>Valeraldehyde (DNPH Derivative)</t>
    <phoneticPr fontId="49" type="noConversion"/>
  </si>
  <si>
    <t>N-V11-1G</t>
    <phoneticPr fontId="49" type="noConversion"/>
  </si>
  <si>
    <t>Vitamin B3/B5  (S.G., with certificate)</t>
    <phoneticPr fontId="49" type="noConversion"/>
  </si>
  <si>
    <t>S-10708M1-1ML</t>
    <phoneticPr fontId="49" type="noConversion"/>
  </si>
  <si>
    <t>3-Amino-9-ethylcarbazole Solution 100ug/ml in Methanol</t>
    <phoneticPr fontId="49" type="noConversion"/>
  </si>
  <si>
    <r>
      <t>100ug/ml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</si>
  <si>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S-10812M1-1ML</t>
    <phoneticPr fontId="49" type="noConversion"/>
  </si>
  <si>
    <t>4-Chloro-1,3-phenylenediamine Solution 100ug/ml in Methanol</t>
    <phoneticPr fontId="49" type="noConversion"/>
  </si>
  <si>
    <t>S-10817M1-1ML</t>
    <phoneticPr fontId="49" type="noConversion"/>
  </si>
  <si>
    <t>4-Chloro-o-phenylenediamine Solution 100ug/ml in Methanol</t>
    <phoneticPr fontId="49" type="noConversion"/>
  </si>
  <si>
    <t>S-10982M1-1ML</t>
    <phoneticPr fontId="49" type="noConversion"/>
  </si>
  <si>
    <t>a-Naphthylamine Solution 100ug/ml in Methanol</t>
    <phoneticPr fontId="49" type="noConversion"/>
  </si>
  <si>
    <t>S-12213A1-1ML</t>
    <phoneticPr fontId="49" type="noConversion"/>
  </si>
  <si>
    <t>Indoxacarb Solution 100ug/ml in Acetonitrile</t>
    <phoneticPr fontId="49" type="noConversion"/>
  </si>
  <si>
    <r>
      <t>1mL，100ug/ml</t>
    </r>
    <r>
      <rPr>
        <sz val="9"/>
        <color indexed="8"/>
        <rFont val="宋体"/>
        <family val="3"/>
        <charset val="134"/>
      </rPr>
      <t xml:space="preserve"> </t>
    </r>
    <phoneticPr fontId="49" type="noConversion"/>
  </si>
  <si>
    <t>S-12626X2-1ML</t>
    <phoneticPr fontId="49" type="noConversion"/>
  </si>
  <si>
    <t>N.N-Dimethylaniline Solution 200ug/ml in Methylene chloride</t>
    <phoneticPr fontId="49" type="noConversion"/>
  </si>
  <si>
    <r>
      <t>200ug/ml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</si>
  <si>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S-12830K7-1ML</t>
    <phoneticPr fontId="49" type="noConversion"/>
  </si>
  <si>
    <t>Pentachloronitrobenzene Solution 5000ug/ml in Isooctane</t>
    <phoneticPr fontId="49" type="noConversion"/>
  </si>
  <si>
    <r>
      <t>5000ug/ml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，1ml</t>
    </r>
    <phoneticPr fontId="49" type="noConversion"/>
  </si>
  <si>
    <t>Levulinic acid</t>
    <phoneticPr fontId="49" type="noConversion"/>
  </si>
  <si>
    <t>N-12317-1G</t>
    <phoneticPr fontId="49" type="noConversion"/>
  </si>
  <si>
    <t>1,2-Propanediamine</t>
  </si>
  <si>
    <t>N-10164-1G</t>
    <phoneticPr fontId="49" type="noConversion"/>
  </si>
  <si>
    <t>1,2-Propanediamine</t>
    <phoneticPr fontId="49" type="noConversion"/>
  </si>
  <si>
    <t>DLM-8853-C</t>
    <phoneticPr fontId="49" type="noConversion"/>
  </si>
  <si>
    <t>VITAMIN D3 (CHOLECALCIFEROL) (6,19,19-D3, 97%)</t>
    <phoneticPr fontId="49" type="noConversion"/>
  </si>
  <si>
    <t>100ug/ml ，1ml</t>
    <phoneticPr fontId="49" type="noConversion"/>
  </si>
  <si>
    <t>DLM-8985-C</t>
    <phoneticPr fontId="49" type="noConversion"/>
  </si>
  <si>
    <t>VITAMIN D2 (ERGOCALCIFEROL) (6,19,19-D3, 97%) 100 UG/ML IN ETHANOL</t>
    <phoneticPr fontId="49" type="noConversion"/>
  </si>
  <si>
    <t>100ug/ml1ml</t>
    <phoneticPr fontId="49" type="noConversion"/>
  </si>
  <si>
    <t>CRM-DA-g</t>
    <phoneticPr fontId="49" type="noConversion"/>
  </si>
  <si>
    <t>domoic acid (DA)</t>
    <phoneticPr fontId="49" type="noConversion"/>
  </si>
  <si>
    <t>0.5ml</t>
    <phoneticPr fontId="49" type="noConversion"/>
  </si>
  <si>
    <t>CRM-dcGTX2and3-c</t>
    <phoneticPr fontId="49" type="noConversion"/>
  </si>
  <si>
    <t>a mixture of decarbamoylgonyautoxin-2 at a concentration of 100.1 &amp;micro;M and decarbamoylgonyautoxin-3 at a concentration of 29.4 &amp;micro;M</t>
    <phoneticPr fontId="49" type="noConversion"/>
  </si>
  <si>
    <t>0.5 mL/ampoule （4℃）</t>
    <phoneticPr fontId="49" type="noConversion"/>
  </si>
  <si>
    <t>CRM-DTX1-b</t>
    <phoneticPr fontId="49" type="noConversion"/>
  </si>
  <si>
    <t>DTX-1</t>
    <phoneticPr fontId="49" type="noConversion"/>
  </si>
  <si>
    <t>CRM-DTX2-b</t>
    <phoneticPr fontId="49" type="noConversion"/>
  </si>
  <si>
    <t>DTX-2</t>
    <phoneticPr fontId="49" type="noConversion"/>
  </si>
  <si>
    <t>0.5ml，4.7umol/L</t>
    <phoneticPr fontId="49" type="noConversion"/>
  </si>
  <si>
    <t>CRM-GTX5-c</t>
    <phoneticPr fontId="49" type="noConversion"/>
  </si>
  <si>
    <t>solution of gonyautoxin-5 (GTX5, aka B1) at a concentration of 55.7 μM in filtered, aqueous acetic acid (17 μM, pH 5)</t>
    <phoneticPr fontId="49" type="noConversion"/>
  </si>
  <si>
    <t>0.5 mL/ampoule</t>
    <phoneticPr fontId="49" type="noConversion"/>
  </si>
  <si>
    <t>CRM-OA-d</t>
    <phoneticPr fontId="49" type="noConversion"/>
  </si>
  <si>
    <t>OA in methanol at a concentration of 17 &amp;micro;M</t>
    <phoneticPr fontId="49" type="noConversion"/>
  </si>
  <si>
    <t>0.5 mL</t>
    <phoneticPr fontId="49" type="noConversion"/>
  </si>
  <si>
    <t>microcystin-RR</t>
    <phoneticPr fontId="49" type="noConversion"/>
  </si>
  <si>
    <t>CRM-DTX2-b</t>
  </si>
  <si>
    <t>CRM-dcGTX2and3-c</t>
  </si>
  <si>
    <r>
      <t xml:space="preserve">0.5 mL/ampoule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</si>
  <si>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0.5 mL/ampoule （4℃保存）</t>
    <phoneticPr fontId="49" type="noConversion"/>
  </si>
  <si>
    <t>CRM-dcSTX-b</t>
  </si>
  <si>
    <t>decarbamoylsaxitoxin at a concentration of 65 &amp;micro;M in 0.003 M hydrochloric acid.</t>
    <phoneticPr fontId="49" type="noConversion"/>
  </si>
  <si>
    <t>CRM-DSP-Mus-c</t>
  </si>
  <si>
    <t>4g</t>
    <phoneticPr fontId="49" type="noConversion"/>
  </si>
  <si>
    <t>CRM-DTX1-b</t>
  </si>
  <si>
    <t>CRM-GTX1-4-d</t>
  </si>
  <si>
    <t>CRM GTX1&amp;4-d is a certified calibration solution designed for use in chemical analysis methods. Each ampoule contains ~0.5 mL of a mixed solution of gonyautoxin 1 (GTX1) at a concentration of 57.2 &amp;mi</t>
    <phoneticPr fontId="49" type="noConversion"/>
  </si>
  <si>
    <r>
      <t xml:space="preserve">0.5 mL 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</si>
  <si>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CRM-GTX2and3-c</t>
  </si>
  <si>
    <t>a mixture of gonyautoxin-2 at a concentration of 114.2 &amp;micro;M and gonyautoxin-3 at a concentration of 43.4 &amp;micro;M</t>
    <phoneticPr fontId="49" type="noConversion"/>
  </si>
  <si>
    <r>
      <t xml:space="preserve">0.5 mL </t>
    </r>
    <r>
      <rPr>
        <sz val="8"/>
        <rFont val="宋体"/>
        <family val="3"/>
        <charset val="134"/>
      </rPr>
      <t>（</t>
    </r>
    <r>
      <rPr>
        <sz val="8"/>
        <rFont val="Arial"/>
        <family val="2"/>
      </rPr>
      <t>4</t>
    </r>
    <r>
      <rPr>
        <sz val="8"/>
        <rFont val="宋体"/>
        <family val="3"/>
        <charset val="134"/>
      </rPr>
      <t>℃</t>
    </r>
    <r>
      <rPr>
        <sz val="8"/>
        <rFont val="Arial"/>
        <family val="2"/>
      </rPr>
      <t xml:space="preserve"> </t>
    </r>
    <r>
      <rPr>
        <sz val="8"/>
        <rFont val="宋体"/>
        <family val="3"/>
        <charset val="134"/>
      </rPr>
      <t>）</t>
    </r>
    <phoneticPr fontId="49" type="noConversion"/>
  </si>
  <si>
    <t>0.5 mL （4℃保存）</t>
    <phoneticPr fontId="49" type="noConversion"/>
  </si>
  <si>
    <t>CRM-GTX5-c</t>
  </si>
  <si>
    <t>CRM-NEO-c</t>
  </si>
  <si>
    <t>solution of neosaxitoxin at a concentration of 65.6 &amp;micro;M</t>
    <phoneticPr fontId="49" type="noConversion"/>
  </si>
  <si>
    <t>0.5 mL  （4℃保存）</t>
    <phoneticPr fontId="49" type="noConversion"/>
  </si>
  <si>
    <t>CRM-OA-d</t>
  </si>
  <si>
    <t>CRM-STX-f</t>
  </si>
  <si>
    <t>saxitoxin (STX)</t>
    <phoneticPr fontId="49" type="noConversion"/>
  </si>
  <si>
    <t>N-10164-1G</t>
    <phoneticPr fontId="2" type="noConversion"/>
  </si>
  <si>
    <t>Medical Isotopes</t>
  </si>
  <si>
    <t>synquestlabs</t>
  </si>
  <si>
    <t>WIBBY</t>
  </si>
  <si>
    <t>2017.02.20</t>
  </si>
  <si>
    <t>2017.02.08</t>
  </si>
  <si>
    <t>2017AP-0072 KM</t>
    <phoneticPr fontId="38" type="noConversion"/>
  </si>
  <si>
    <t>remark</t>
    <phoneticPr fontId="38" type="noConversion"/>
  </si>
  <si>
    <t>正庚烷-D16，2845900010  除重水外的氘及氘化物，5.5%</t>
    <phoneticPr fontId="2" type="noConversion"/>
  </si>
  <si>
    <r>
      <t xml:space="preserve">
商品编码：  2845900010  </t>
    </r>
    <r>
      <rPr>
        <sz val="10.5"/>
        <rFont val="宋体"/>
        <family val="3"/>
        <charset val="134"/>
      </rPr>
      <t xml:space="preserve">
商品描述：除重水外的氘及氘化物 
申报要素： 1、品名  正庚烷</t>
    </r>
    <r>
      <rPr>
        <sz val="10.5"/>
        <rFont val="宋体"/>
        <family val="3"/>
        <charset val="134"/>
      </rPr>
      <t>-D16</t>
    </r>
    <r>
      <rPr>
        <sz val="10.5"/>
        <rFont val="宋体"/>
        <family val="3"/>
        <charset val="134"/>
      </rPr>
      <t xml:space="preserve">
</t>
    </r>
    <phoneticPr fontId="2" type="noConversion"/>
  </si>
  <si>
    <r>
      <t xml:space="preserve">
商品编码：  2909309090 </t>
    </r>
    <r>
      <rPr>
        <sz val="10.5"/>
        <rFont val="宋体"/>
        <family val="3"/>
        <charset val="134"/>
      </rPr>
      <t xml:space="preserve">
商品名称：其他芳香醚及其卤化.磺化.硝化衍生物  
申报要素: 1:品名 </t>
    </r>
    <r>
      <rPr>
        <sz val="10.5"/>
        <rFont val="宋体"/>
        <family val="3"/>
        <charset val="134"/>
      </rPr>
      <t>2</t>
    </r>
    <r>
      <rPr>
        <sz val="10.5"/>
        <rFont val="宋体"/>
        <family val="3"/>
        <charset val="134"/>
      </rPr>
      <t>，</t>
    </r>
    <r>
      <rPr>
        <sz val="10.5"/>
        <rFont val="宋体"/>
        <family val="3"/>
        <charset val="134"/>
      </rPr>
      <t>4-</t>
    </r>
    <r>
      <rPr>
        <sz val="10.5"/>
        <rFont val="宋体"/>
        <family val="3"/>
        <charset val="134"/>
      </rPr>
      <t xml:space="preserve">二氨基苯甲醚;2:成分含量 2，4-二氨基苯甲醚 100% ;3:用途：用于检测样品中该化学物质的含量
</t>
    </r>
    <phoneticPr fontId="2" type="noConversion"/>
  </si>
  <si>
    <t>4-甲基苯乙烯 2902909000 2% ，其他芳香烃</t>
    <phoneticPr fontId="2" type="noConversion"/>
  </si>
  <si>
    <r>
      <t>商品编码：</t>
    </r>
    <r>
      <rPr>
        <b/>
        <sz val="10.5"/>
        <rFont val="Arial"/>
        <family val="2"/>
      </rPr>
      <t xml:space="preserve">2902909000  
</t>
    </r>
    <r>
      <rPr>
        <sz val="10.5"/>
        <rFont val="宋体"/>
        <family val="3"/>
        <charset val="134"/>
      </rPr>
      <t>商品描述：其他芳香烃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申报要素：</t>
    </r>
    <r>
      <rPr>
        <sz val="10"/>
        <rFont val="Arial"/>
        <family val="2"/>
      </rPr>
      <t>1:</t>
    </r>
    <r>
      <rPr>
        <sz val="10"/>
        <rFont val="宋体"/>
        <family val="3"/>
        <charset val="134"/>
      </rPr>
      <t>品名</t>
    </r>
    <r>
      <rPr>
        <sz val="10"/>
        <rFont val="Arial"/>
        <family val="2"/>
      </rPr>
      <t xml:space="preserve">  4-</t>
    </r>
    <r>
      <rPr>
        <sz val="10"/>
        <rFont val="宋体"/>
        <family val="3"/>
        <charset val="134"/>
      </rPr>
      <t>甲基苯乙烯</t>
    </r>
    <r>
      <rPr>
        <sz val="10"/>
        <rFont val="Arial"/>
        <family val="2"/>
      </rPr>
      <t xml:space="preserve">    2:</t>
    </r>
    <r>
      <rPr>
        <sz val="10"/>
        <rFont val="宋体"/>
        <family val="3"/>
        <charset val="134"/>
      </rPr>
      <t>成分含量</t>
    </r>
    <r>
      <rPr>
        <sz val="10"/>
        <rFont val="Arial"/>
        <family val="2"/>
      </rPr>
      <t xml:space="preserve">;100% </t>
    </r>
    <phoneticPr fontId="2" type="noConversion"/>
  </si>
  <si>
    <r>
      <t>2017AP-0072 KM</t>
    </r>
    <r>
      <rPr>
        <b/>
        <sz val="10.5"/>
        <rFont val="宋体"/>
        <family val="3"/>
        <charset val="134"/>
      </rPr>
      <t>-2</t>
    </r>
    <phoneticPr fontId="2" type="noConversion"/>
  </si>
  <si>
    <r>
      <t>10271.7</t>
    </r>
    <r>
      <rPr>
        <b/>
        <sz val="10.5"/>
        <rFont val="宋体"/>
        <family val="3"/>
        <charset val="134"/>
      </rPr>
      <t xml:space="preserve">   </t>
    </r>
    <r>
      <rPr>
        <b/>
        <sz val="10.5"/>
        <rFont val="宋体"/>
        <family val="3"/>
        <charset val="134"/>
      </rPr>
      <t>79</t>
    </r>
    <r>
      <rPr>
        <b/>
        <sz val="10.5"/>
        <rFont val="宋体"/>
        <family val="3"/>
        <charset val="134"/>
      </rPr>
      <t xml:space="preserve"> 瓶</t>
    </r>
    <phoneticPr fontId="2" type="noConversion"/>
  </si>
  <si>
    <r>
      <t xml:space="preserve"> 14194.4</t>
    </r>
    <r>
      <rPr>
        <b/>
        <sz val="10.5"/>
        <rFont val="宋体"/>
        <family val="3"/>
        <charset val="134"/>
      </rPr>
      <t xml:space="preserve">    </t>
    </r>
    <r>
      <rPr>
        <b/>
        <sz val="10.5"/>
        <rFont val="宋体"/>
        <family val="3"/>
        <charset val="134"/>
      </rPr>
      <t>104</t>
    </r>
    <r>
      <rPr>
        <b/>
        <sz val="10.5"/>
        <rFont val="宋体"/>
        <family val="3"/>
        <charset val="134"/>
      </rPr>
      <t xml:space="preserve"> 瓶</t>
    </r>
    <phoneticPr fontId="2" type="noConversion"/>
  </si>
  <si>
    <r>
      <t xml:space="preserve"> 22087.6      196 </t>
    </r>
    <r>
      <rPr>
        <b/>
        <sz val="10.5"/>
        <rFont val="宋体"/>
        <family val="3"/>
        <charset val="134"/>
      </rPr>
      <t>瓶</t>
    </r>
    <phoneticPr fontId="2" type="noConversion"/>
  </si>
  <si>
    <r>
      <t xml:space="preserve"> 23626.75       77 </t>
    </r>
    <r>
      <rPr>
        <b/>
        <sz val="10"/>
        <rFont val="宋体"/>
        <family val="3"/>
        <charset val="134"/>
      </rPr>
      <t>瓶</t>
    </r>
    <phoneticPr fontId="2" type="noConversion"/>
  </si>
  <si>
    <t>Canada</t>
    <phoneticPr fontId="38" type="noConversion"/>
  </si>
  <si>
    <t>N/A</t>
  </si>
  <si>
    <t>N/A</t>
    <phoneticPr fontId="38" type="noConversion"/>
  </si>
  <si>
    <t>Small, Cold</t>
  </si>
  <si>
    <t>Cold</t>
  </si>
  <si>
    <t>Combined with NRC020817+022017</t>
  </si>
  <si>
    <t>Combined with NRC022017</t>
  </si>
  <si>
    <t>Cold, Canada　</t>
  </si>
  <si>
    <t>Small</t>
  </si>
  <si>
    <t>采购订单号</t>
    <phoneticPr fontId="2" type="noConversion"/>
  </si>
  <si>
    <t>CAT.NO</t>
    <phoneticPr fontId="29" type="noConversion"/>
  </si>
  <si>
    <t>QTY</t>
    <phoneticPr fontId="2" type="noConversion"/>
  </si>
  <si>
    <t>UNIT USD</t>
    <phoneticPr fontId="2" type="noConversion"/>
  </si>
  <si>
    <t>total</t>
    <phoneticPr fontId="2" type="noConversion"/>
  </si>
  <si>
    <t>备注</t>
    <phoneticPr fontId="29" type="noConversion"/>
  </si>
  <si>
    <t>货架</t>
    <phoneticPr fontId="29" type="noConversion"/>
  </si>
  <si>
    <t>PR20170400003</t>
  </si>
  <si>
    <t>GKAW-B-200-3</t>
    <phoneticPr fontId="29" type="noConversion"/>
  </si>
  <si>
    <t>GKAW-B-203</t>
    <phoneticPr fontId="29" type="noConversion"/>
  </si>
  <si>
    <t>GKAW-B-204</t>
    <phoneticPr fontId="29" type="noConversion"/>
  </si>
  <si>
    <t xml:space="preserve"> GKAW-B-200-6</t>
    <phoneticPr fontId="29" type="noConversion"/>
  </si>
  <si>
    <t xml:space="preserve"> GKAW-B-200-SET</t>
    <phoneticPr fontId="29" type="noConversion"/>
  </si>
  <si>
    <t xml:space="preserve"> GKAW-B-200-4</t>
    <phoneticPr fontId="29" type="noConversion"/>
  </si>
  <si>
    <t>顾瑾麟</t>
    <phoneticPr fontId="29" type="noConversion"/>
  </si>
  <si>
    <t>手动阀</t>
    <phoneticPr fontId="29" type="noConversion"/>
  </si>
  <si>
    <t>大所发生的</t>
    <phoneticPr fontId="29" type="noConversion"/>
  </si>
  <si>
    <t>俺的沙发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</si>
</sst>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#,##0.00_ "/>
    <numFmt numFmtId="178" formatCode="#,##0.000"/>
  </numFmts>
  <fonts count="72">
    <font>
      <sz val="1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宋体"/>
      <family val="3"/>
      <charset val="134"/>
    </font>
    <font>
      <b/>
      <sz val="10.5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sz val="8"/>
      <name val="Arial"/>
      <family val="2"/>
    </font>
    <font>
      <sz val="11"/>
      <name val="宋体"/>
      <family val="3"/>
      <charset val="134"/>
    </font>
    <font>
      <b/>
      <sz val="10.5"/>
      <name val="Arial"/>
      <family val="2"/>
    </font>
    <font>
      <sz val="10.5"/>
      <name val="宋体"/>
      <family val="3"/>
      <charset val="134"/>
    </font>
    <font>
      <sz val="10.5"/>
      <name val="Arial"/>
      <family val="2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.5"/>
      <name val="宋体"/>
      <family val="3"/>
      <charset val="134"/>
    </font>
    <font>
      <b/>
      <sz val="10"/>
      <name val="宋体"/>
      <family val="3"/>
      <charset val="134"/>
    </font>
    <font>
      <b/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Arial"/>
      <family val="2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10"/>
      <color rgb="FFFF0000"/>
      <name val="宋体"/>
      <family val="3"/>
      <charset val="134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.5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MS Gothic"/>
      <family val="3"/>
      <charset val="128"/>
    </font>
    <font>
      <sz val="10"/>
      <color rgb="FF000000"/>
      <name val="MS Gothic"/>
      <family val="3"/>
      <charset val="128"/>
    </font>
    <font>
      <b/>
      <sz val="9"/>
      <name val="宋体"/>
      <family val="3"/>
      <charset val="134"/>
    </font>
    <font>
      <sz val="9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 applyProtection="1">
      <alignment horizontal="center" vertical="center"/>
    </xf>
    <xf numFmtId="176" fontId="0" fillId="2" borderId="0" xfId="0" applyNumberFormat="1" applyFill="1" applyBorder="1"/>
    <xf numFmtId="176" fontId="0" fillId="2" borderId="0" xfId="0" applyNumberFormat="1" applyFill="1"/>
    <xf numFmtId="0" fontId="55" fillId="2" borderId="0" xfId="0" applyFont="1" applyFill="1" applyAlignment="1">
      <alignment vertical="top" wrapText="1"/>
    </xf>
    <xf numFmtId="0" fontId="56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top" wrapText="1"/>
    </xf>
    <xf numFmtId="0" fontId="56" fillId="2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3" fontId="14" fillId="2" borderId="0" xfId="0" applyNumberFormat="1" applyFont="1" applyFill="1" applyBorder="1" applyAlignment="1" applyProtection="1">
      <alignment horizontal="center" vertical="center" wrapText="1"/>
    </xf>
    <xf numFmtId="176" fontId="14" fillId="2" borderId="0" xfId="1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176" fontId="14" fillId="2" borderId="1" xfId="1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left" wrapText="1"/>
    </xf>
    <xf numFmtId="178" fontId="0" fillId="2" borderId="0" xfId="0" applyNumberFormat="1" applyFont="1" applyFill="1" applyBorder="1" applyAlignment="1" applyProtection="1">
      <alignment horizontal="center" vertical="center" wrapText="1"/>
    </xf>
    <xf numFmtId="176" fontId="6" fillId="2" borderId="0" xfId="1" applyNumberFormat="1" applyFont="1" applyFill="1" applyBorder="1"/>
    <xf numFmtId="176" fontId="6" fillId="2" borderId="0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57" fillId="2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7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57" fillId="2" borderId="0" xfId="0" applyFont="1" applyFill="1" applyAlignment="1">
      <alignment vertical="center"/>
    </xf>
    <xf numFmtId="176" fontId="0" fillId="2" borderId="0" xfId="0" applyNumberFormat="1" applyFill="1" applyBorder="1" applyAlignment="1">
      <alignment vertical="center"/>
    </xf>
    <xf numFmtId="176" fontId="0" fillId="2" borderId="0" xfId="0" applyNumberFormat="1" applyFill="1" applyBorder="1" applyAlignment="1">
      <alignment vertical="center" wrapText="1"/>
    </xf>
    <xf numFmtId="0" fontId="56" fillId="2" borderId="0" xfId="0" applyFont="1" applyFill="1" applyAlignment="1">
      <alignment vertical="center"/>
    </xf>
    <xf numFmtId="9" fontId="0" fillId="2" borderId="0" xfId="0" applyNumberFormat="1" applyFill="1" applyAlignment="1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ont="1" applyFill="1" applyAlignment="1"/>
    <xf numFmtId="0" fontId="58" fillId="2" borderId="1" xfId="0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top" wrapText="1"/>
    </xf>
    <xf numFmtId="176" fontId="0" fillId="2" borderId="1" xfId="0" applyNumberFormat="1" applyFill="1" applyBorder="1"/>
    <xf numFmtId="0" fontId="36" fillId="0" borderId="0" xfId="0" applyFont="1" applyAlignment="1"/>
    <xf numFmtId="0" fontId="5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0" fontId="60" fillId="2" borderId="0" xfId="0" applyNumberFormat="1" applyFont="1" applyFill="1" applyBorder="1" applyAlignment="1" applyProtection="1">
      <alignment horizontal="center" vertical="center" wrapText="1"/>
    </xf>
    <xf numFmtId="3" fontId="60" fillId="2" borderId="0" xfId="0" applyNumberFormat="1" applyFont="1" applyFill="1" applyBorder="1" applyAlignment="1" applyProtection="1">
      <alignment horizontal="center" vertical="center" wrapText="1"/>
    </xf>
    <xf numFmtId="177" fontId="60" fillId="2" borderId="0" xfId="0" applyNumberFormat="1" applyFont="1" applyFill="1" applyBorder="1" applyAlignment="1" applyProtection="1">
      <alignment horizontal="center" vertical="center" wrapText="1"/>
    </xf>
    <xf numFmtId="176" fontId="60" fillId="2" borderId="0" xfId="1" applyNumberFormat="1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35" fillId="2" borderId="0" xfId="0" applyFont="1" applyFill="1"/>
    <xf numFmtId="0" fontId="32" fillId="2" borderId="0" xfId="0" applyFont="1" applyFill="1" applyAlignment="1" applyProtection="1">
      <alignment horizontal="left" vertical="center" wrapText="1"/>
    </xf>
    <xf numFmtId="0" fontId="43" fillId="0" borderId="0" xfId="0" applyFont="1" applyAlignment="1"/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left" vertical="center" wrapText="1"/>
    </xf>
    <xf numFmtId="0" fontId="35" fillId="0" borderId="0" xfId="0" applyFont="1" applyAlignment="1"/>
    <xf numFmtId="0" fontId="36" fillId="2" borderId="0" xfId="0" applyFont="1" applyFill="1" applyAlignment="1"/>
    <xf numFmtId="0" fontId="37" fillId="2" borderId="0" xfId="0" applyFont="1" applyFill="1" applyAlignment="1"/>
    <xf numFmtId="0" fontId="44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76" fontId="62" fillId="2" borderId="1" xfId="1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/>
    <xf numFmtId="0" fontId="25" fillId="2" borderId="1" xfId="0" applyFont="1" applyFill="1" applyBorder="1" applyAlignment="1">
      <alignment horizontal="center" vertical="center"/>
    </xf>
    <xf numFmtId="0" fontId="63" fillId="0" borderId="1" xfId="0" applyFont="1" applyBorder="1"/>
    <xf numFmtId="0" fontId="35" fillId="0" borderId="0" xfId="0" applyFont="1"/>
    <xf numFmtId="0" fontId="32" fillId="0" borderId="0" xfId="0" applyFont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76" fontId="62" fillId="0" borderId="1" xfId="1" applyNumberFormat="1" applyFont="1" applyBorder="1" applyAlignment="1">
      <alignment horizontal="center" vertical="center"/>
    </xf>
    <xf numFmtId="0" fontId="62" fillId="0" borderId="1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horizontal="center" vertical="center" wrapText="1"/>
    </xf>
    <xf numFmtId="3" fontId="14" fillId="4" borderId="1" xfId="0" applyNumberFormat="1" applyFont="1" applyFill="1" applyBorder="1" applyAlignment="1" applyProtection="1">
      <alignment horizontal="center" vertical="center" wrapText="1"/>
    </xf>
    <xf numFmtId="177" fontId="14" fillId="4" borderId="1" xfId="0" applyNumberFormat="1" applyFont="1" applyFill="1" applyBorder="1" applyAlignment="1" applyProtection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/>
    </xf>
    <xf numFmtId="0" fontId="62" fillId="4" borderId="1" xfId="0" applyNumberFormat="1" applyFont="1" applyFill="1" applyBorder="1" applyAlignment="1" applyProtection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2" borderId="0" xfId="0" applyFill="1" applyBorder="1" applyAlignment="1"/>
    <xf numFmtId="0" fontId="62" fillId="2" borderId="1" xfId="0" applyNumberFormat="1" applyFont="1" applyFill="1" applyBorder="1" applyAlignment="1" applyProtection="1">
      <alignment horizontal="center" vertical="center" wrapText="1"/>
    </xf>
    <xf numFmtId="0" fontId="6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62" fillId="4" borderId="1" xfId="1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64" fillId="0" borderId="0" xfId="0" applyFont="1"/>
    <xf numFmtId="0" fontId="35" fillId="0" borderId="0" xfId="0" applyFont="1" applyAlignment="1">
      <alignment horizont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>
      <alignment vertical="center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3" fontId="14" fillId="5" borderId="1" xfId="0" applyNumberFormat="1" applyFont="1" applyFill="1" applyBorder="1" applyAlignment="1" applyProtection="1">
      <alignment horizontal="center" vertical="center" wrapText="1"/>
    </xf>
    <xf numFmtId="177" fontId="14" fillId="5" borderId="1" xfId="0" applyNumberFormat="1" applyFont="1" applyFill="1" applyBorder="1" applyAlignment="1" applyProtection="1">
      <alignment horizontal="center" vertical="center" wrapText="1"/>
    </xf>
    <xf numFmtId="176" fontId="14" fillId="5" borderId="1" xfId="1" applyNumberFormat="1" applyFont="1" applyFill="1" applyBorder="1" applyAlignment="1">
      <alignment horizontal="center" vertical="center"/>
    </xf>
    <xf numFmtId="0" fontId="62" fillId="5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8" fillId="0" borderId="0" xfId="0" applyFont="1"/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0" fillId="0" borderId="0" xfId="0" applyFont="1" applyAlignment="1" applyProtection="1">
      <alignment horizontal="left" vertical="center" wrapText="1"/>
    </xf>
    <xf numFmtId="0" fontId="51" fillId="0" borderId="0" xfId="0" applyFont="1"/>
    <xf numFmtId="0" fontId="39" fillId="0" borderId="0" xfId="9" applyAlignment="1" applyProtection="1"/>
    <xf numFmtId="0" fontId="52" fillId="0" borderId="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0" fillId="0" borderId="0" xfId="0" applyFont="1" applyAlignment="1" applyProtection="1">
      <alignment horizontal="center" vertical="center" wrapText="1"/>
    </xf>
    <xf numFmtId="0" fontId="0" fillId="2" borderId="0" xfId="0" applyFill="1" applyBorder="1"/>
    <xf numFmtId="0" fontId="56" fillId="0" borderId="1" xfId="0" applyFont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176" fontId="0" fillId="4" borderId="1" xfId="0" applyNumberFormat="1" applyFill="1" applyBorder="1"/>
    <xf numFmtId="0" fontId="0" fillId="0" borderId="7" xfId="0" applyBorder="1" applyAlignment="1">
      <alignment horizontal="center" vertical="center"/>
    </xf>
    <xf numFmtId="0" fontId="0" fillId="0" borderId="2" xfId="0" pivotButton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0" xfId="0" applyFont="1" applyAlignment="1"/>
    <xf numFmtId="0" fontId="66" fillId="0" borderId="0" xfId="0" applyFont="1" applyAlignment="1" applyProtection="1">
      <alignment horizontal="center" vertical="center" wrapText="1"/>
    </xf>
    <xf numFmtId="0" fontId="67" fillId="2" borderId="0" xfId="0" applyFont="1" applyFill="1" applyAlignment="1"/>
    <xf numFmtId="0" fontId="65" fillId="2" borderId="0" xfId="0" applyFont="1" applyFill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 wrapText="1"/>
    </xf>
    <xf numFmtId="176" fontId="14" fillId="6" borderId="1" xfId="1" applyNumberFormat="1" applyFont="1" applyFill="1" applyBorder="1" applyAlignment="1">
      <alignment horizontal="center" vertical="center"/>
    </xf>
    <xf numFmtId="176" fontId="0" fillId="6" borderId="1" xfId="0" applyNumberFormat="1" applyFill="1" applyBorder="1"/>
    <xf numFmtId="0" fontId="57" fillId="6" borderId="1" xfId="0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 applyProtection="1">
      <alignment horizontal="center" vertical="center" wrapText="1"/>
    </xf>
    <xf numFmtId="177" fontId="14" fillId="6" borderId="1" xfId="0" applyNumberFormat="1" applyFont="1" applyFill="1" applyBorder="1" applyAlignment="1" applyProtection="1">
      <alignment horizontal="center" vertical="center" wrapText="1"/>
    </xf>
    <xf numFmtId="0" fontId="62" fillId="6" borderId="1" xfId="0" applyNumberFormat="1" applyFont="1" applyFill="1" applyBorder="1" applyAlignment="1" applyProtection="1">
      <alignment horizontal="center" vertical="center" wrapText="1"/>
    </xf>
    <xf numFmtId="0" fontId="65" fillId="2" borderId="0" xfId="0" applyFont="1" applyFill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14" fillId="7" borderId="1" xfId="0" applyNumberFormat="1" applyFont="1" applyFill="1" applyBorder="1" applyAlignment="1" applyProtection="1">
      <alignment horizontal="center" vertical="center" wrapText="1"/>
    </xf>
    <xf numFmtId="176" fontId="14" fillId="7" borderId="1" xfId="1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 applyProtection="1">
      <alignment horizontal="center" vertical="center" wrapText="1"/>
    </xf>
    <xf numFmtId="0" fontId="57" fillId="7" borderId="1" xfId="0" applyFont="1" applyFill="1" applyBorder="1" applyAlignment="1">
      <alignment horizontal="center" vertical="center"/>
    </xf>
    <xf numFmtId="0" fontId="62" fillId="7" borderId="1" xfId="0" applyNumberFormat="1" applyFont="1" applyFill="1" applyBorder="1" applyAlignment="1" applyProtection="1">
      <alignment horizontal="center" vertical="center" wrapText="1"/>
    </xf>
    <xf numFmtId="176" fontId="0" fillId="7" borderId="1" xfId="0" applyNumberFormat="1" applyFill="1" applyBorder="1"/>
    <xf numFmtId="0" fontId="56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68" fillId="3" borderId="16" xfId="0" applyFont="1" applyFill="1" applyBorder="1" applyAlignment="1">
      <alignment horizontal="center"/>
    </xf>
    <xf numFmtId="0" fontId="69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0" fillId="2" borderId="1" xfId="0" applyNumberFormat="1" applyFont="1" applyFill="1" applyBorder="1" applyAlignment="1" applyProtection="1">
      <alignment horizontal="center" vertical="center"/>
    </xf>
    <xf numFmtId="0" fontId="71" fillId="0" borderId="0" xfId="0" applyFont="1"/>
    <xf numFmtId="0" fontId="9" fillId="2" borderId="0" xfId="0" applyFont="1" applyFill="1" applyAlignment="1">
      <alignment vertical="center" wrapText="1"/>
    </xf>
    <xf numFmtId="0" fontId="4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/>
    </xf>
    <xf numFmtId="10" fontId="0" fillId="2" borderId="9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9" fontId="0" fillId="2" borderId="8" xfId="0" applyNumberFormat="1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left" vertical="top" wrapText="1"/>
    </xf>
    <xf numFmtId="0" fontId="30" fillId="2" borderId="11" xfId="0" applyFont="1" applyFill="1" applyBorder="1" applyAlignment="1">
      <alignment horizontal="left" vertical="top" wrapText="1"/>
    </xf>
    <xf numFmtId="0" fontId="30" fillId="2" borderId="5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7" fillId="2" borderId="13" xfId="0" applyFont="1" applyFill="1" applyBorder="1" applyAlignment="1">
      <alignment vertical="center" wrapText="1"/>
    </xf>
    <xf numFmtId="0" fontId="65" fillId="2" borderId="13" xfId="0" applyFont="1" applyFill="1" applyBorder="1" applyAlignment="1">
      <alignment vertical="center" wrapText="1"/>
    </xf>
    <xf numFmtId="0" fontId="40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</cellXfs>
  <cellStyles count="10">
    <cellStyle name="Normal_Sheet1" xfId="1"/>
    <cellStyle name="常规" xfId="0" builtinId="0"/>
    <cellStyle name="常规 2 2" xfId="2"/>
    <cellStyle name="常规 2 3" xfId="3"/>
    <cellStyle name="常规 2 4" xfId="4"/>
    <cellStyle name="常规 2 5" xfId="5"/>
    <cellStyle name="常规 3 2" xfId="6"/>
    <cellStyle name="常规 4 2" xfId="7"/>
    <cellStyle name="常规 6" xfId="8"/>
    <cellStyle name="超链接 2" xfId="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9"/>
  <sheetViews>
    <sheetView tabSelected="1" zoomScale="110" zoomScaleNormal="110" workbookViewId="0">
      <pane ySplit="2" topLeftCell="A3" activePane="bottomLeft" state="frozen"/>
      <selection activeCell="D2" sqref="D2"/>
      <selection pane="bottomLeft" activeCell="L8" sqref="L8"/>
    </sheetView>
  </sheetViews>
  <sheetFormatPr defaultRowHeight="12.75"/>
  <cols>
    <col min="1" max="1" width="11.42578125" style="41" customWidth="1"/>
    <col min="2" max="2" width="15" style="41" customWidth="1"/>
    <col min="3" max="3" width="20.5703125" style="41" customWidth="1"/>
    <col min="4" max="4" width="14.85546875" style="41" customWidth="1"/>
    <col min="5" max="5" width="6.7109375" style="41" customWidth="1"/>
    <col min="6" max="6" width="10.42578125" style="42" customWidth="1"/>
    <col min="7" max="7" width="9.140625" style="42" customWidth="1"/>
    <col min="8" max="8" width="13.42578125" style="42" customWidth="1"/>
    <col min="9" max="9" width="12.85546875" style="41" customWidth="1"/>
    <col min="10" max="10" width="10.42578125" style="40" customWidth="1"/>
    <col min="11" max="11" width="14" style="9" customWidth="1"/>
    <col min="12" max="12" width="14" style="39" customWidth="1"/>
    <col min="13" max="13" width="18.85546875" style="38" customWidth="1"/>
    <col min="14" max="16384" width="9.140625" style="39"/>
  </cols>
  <sheetData>
    <row r="1" spans="1:19" ht="30" customHeight="1">
      <c r="C1" s="167" t="s">
        <v>137</v>
      </c>
      <c r="D1" s="167"/>
      <c r="E1" s="167"/>
      <c r="F1" s="167"/>
      <c r="G1" s="167"/>
      <c r="H1" s="167"/>
    </row>
    <row r="2" spans="1:19" ht="25.5" customHeight="1">
      <c r="A2" s="10" t="s">
        <v>13</v>
      </c>
      <c r="B2" s="161" t="s">
        <v>586</v>
      </c>
      <c r="C2" s="10" t="s">
        <v>587</v>
      </c>
      <c r="D2" s="10" t="s">
        <v>0</v>
      </c>
      <c r="E2" s="57" t="s">
        <v>90</v>
      </c>
      <c r="F2" s="10" t="s">
        <v>588</v>
      </c>
      <c r="G2" s="11" t="s">
        <v>589</v>
      </c>
      <c r="H2" s="11" t="s">
        <v>590</v>
      </c>
      <c r="I2" s="2" t="s">
        <v>4</v>
      </c>
      <c r="J2" s="55" t="s">
        <v>592</v>
      </c>
      <c r="K2" s="56" t="s">
        <v>87</v>
      </c>
      <c r="L2" s="55" t="s">
        <v>591</v>
      </c>
      <c r="M2" s="119" t="s">
        <v>89</v>
      </c>
      <c r="N2" s="41"/>
      <c r="O2" s="41"/>
      <c r="P2" s="41"/>
      <c r="Q2" s="41"/>
      <c r="R2" s="41"/>
      <c r="S2" s="41"/>
    </row>
    <row r="3" spans="1:19" s="101" customFormat="1" ht="24" customHeight="1">
      <c r="A3" s="85"/>
      <c r="B3" s="162" t="s">
        <v>593</v>
      </c>
      <c r="C3" s="15" t="s">
        <v>594</v>
      </c>
      <c r="D3" s="16"/>
      <c r="E3" s="16"/>
      <c r="F3" s="16">
        <v>15</v>
      </c>
      <c r="G3" s="18">
        <v>190</v>
      </c>
      <c r="H3" s="18"/>
      <c r="I3" s="86"/>
      <c r="J3" s="162" t="s">
        <v>600</v>
      </c>
      <c r="L3" s="200" t="s">
        <v>601</v>
      </c>
      <c r="M3" s="103"/>
    </row>
    <row r="4" spans="1:19" s="101" customFormat="1" ht="24" customHeight="1">
      <c r="A4" s="85"/>
      <c r="B4" s="162" t="s">
        <v>593</v>
      </c>
      <c r="C4" s="15" t="s">
        <v>595</v>
      </c>
      <c r="D4" s="16"/>
      <c r="E4" s="16"/>
      <c r="F4" s="16">
        <v>6</v>
      </c>
      <c r="G4" s="18">
        <v>60</v>
      </c>
      <c r="H4" s="18"/>
      <c r="I4" s="86"/>
      <c r="J4" s="162" t="s">
        <v>600</v>
      </c>
      <c r="L4" s="200" t="s">
        <v>602</v>
      </c>
      <c r="M4" s="103"/>
    </row>
    <row r="5" spans="1:19" s="101" customFormat="1" ht="25.5" customHeight="1">
      <c r="A5" s="104"/>
      <c r="B5" s="162" t="s">
        <v>593</v>
      </c>
      <c r="C5" s="105" t="s">
        <v>596</v>
      </c>
      <c r="D5" s="88"/>
      <c r="E5" s="88"/>
      <c r="F5" s="88">
        <v>6</v>
      </c>
      <c r="G5" s="91">
        <v>40</v>
      </c>
      <c r="H5" s="91"/>
      <c r="I5" s="106"/>
      <c r="J5" s="162" t="s">
        <v>600</v>
      </c>
      <c r="L5" s="102"/>
      <c r="M5" s="103"/>
    </row>
    <row r="6" spans="1:19" s="101" customFormat="1" ht="25.5" customHeight="1">
      <c r="A6" s="85"/>
      <c r="B6" s="162" t="s">
        <v>593</v>
      </c>
      <c r="C6" s="15" t="s">
        <v>597</v>
      </c>
      <c r="D6" s="16"/>
      <c r="E6" s="16"/>
      <c r="F6" s="16">
        <v>10</v>
      </c>
      <c r="G6" s="18">
        <v>100</v>
      </c>
      <c r="H6" s="18"/>
      <c r="I6" s="86"/>
      <c r="J6" s="162" t="s">
        <v>600</v>
      </c>
      <c r="L6" s="102"/>
      <c r="M6" s="103"/>
    </row>
    <row r="7" spans="1:19" s="101" customFormat="1" ht="25.5" customHeight="1">
      <c r="A7" s="85"/>
      <c r="B7" s="162" t="s">
        <v>593</v>
      </c>
      <c r="C7" s="15" t="s">
        <v>598</v>
      </c>
      <c r="D7" s="16"/>
      <c r="E7" s="16"/>
      <c r="F7" s="16">
        <v>3</v>
      </c>
      <c r="G7" s="18">
        <v>80</v>
      </c>
      <c r="H7" s="18"/>
      <c r="I7" s="86"/>
      <c r="J7" s="162" t="s">
        <v>600</v>
      </c>
      <c r="L7" s="200" t="s">
        <v>603</v>
      </c>
      <c r="M7" s="103"/>
    </row>
    <row r="8" spans="1:19" s="101" customFormat="1" ht="25.5" customHeight="1">
      <c r="A8" s="85"/>
      <c r="B8" s="162" t="s">
        <v>593</v>
      </c>
      <c r="C8" s="15" t="s">
        <v>599</v>
      </c>
      <c r="D8" s="16"/>
      <c r="E8" s="16"/>
      <c r="F8" s="16">
        <v>5</v>
      </c>
      <c r="G8" s="18">
        <v>157</v>
      </c>
      <c r="H8" s="18"/>
      <c r="I8" s="86"/>
      <c r="J8" s="162" t="s">
        <v>600</v>
      </c>
      <c r="L8" s="102"/>
      <c r="M8" s="103"/>
    </row>
    <row r="9" spans="1:19" s="101" customFormat="1" ht="29.25" customHeight="1">
      <c r="A9" s="85"/>
      <c r="B9" s="15"/>
      <c r="C9" s="15"/>
      <c r="D9" s="16"/>
      <c r="E9" s="16"/>
      <c r="F9" s="16"/>
      <c r="G9" s="18"/>
      <c r="H9" s="18"/>
      <c r="I9" s="86"/>
      <c r="J9" s="100"/>
      <c r="L9" s="102"/>
      <c r="M9" s="103"/>
    </row>
    <row r="10" spans="1:19" s="101" customFormat="1" ht="25.5" customHeight="1">
      <c r="A10" s="85"/>
      <c r="B10" s="15"/>
      <c r="C10" s="15"/>
      <c r="D10" s="16"/>
      <c r="E10" s="16"/>
      <c r="F10" s="16"/>
      <c r="G10" s="18"/>
      <c r="H10" s="18"/>
      <c r="I10" s="86"/>
      <c r="J10" s="100"/>
      <c r="M10" s="103"/>
    </row>
    <row r="11" spans="1:19" s="101" customFormat="1" ht="29.25" customHeight="1">
      <c r="A11" s="85"/>
      <c r="B11" s="15"/>
      <c r="C11" s="107"/>
      <c r="D11" s="16"/>
      <c r="E11" s="16"/>
      <c r="F11" s="16"/>
      <c r="G11" s="18"/>
      <c r="H11" s="18"/>
      <c r="I11" s="86"/>
      <c r="J11" s="100"/>
      <c r="L11" s="102"/>
      <c r="M11" s="103"/>
    </row>
    <row r="12" spans="1:19" s="101" customFormat="1" ht="29.25" customHeight="1">
      <c r="A12" s="85"/>
      <c r="B12" s="15"/>
      <c r="C12" s="15"/>
      <c r="D12" s="16"/>
      <c r="E12" s="16"/>
      <c r="F12" s="16"/>
      <c r="G12" s="18"/>
      <c r="H12" s="18"/>
      <c r="I12" s="86"/>
      <c r="J12" s="100"/>
      <c r="L12" s="102"/>
      <c r="M12" s="103"/>
    </row>
    <row r="13" spans="1:19" s="101" customFormat="1" ht="29.25" customHeight="1">
      <c r="A13" s="85"/>
      <c r="B13" s="15"/>
      <c r="C13" s="15"/>
      <c r="D13" s="16"/>
      <c r="E13" s="16"/>
      <c r="F13" s="16"/>
      <c r="G13" s="18"/>
      <c r="H13" s="18"/>
      <c r="I13" s="86"/>
      <c r="J13" s="100"/>
      <c r="L13" s="102"/>
      <c r="M13" s="103"/>
    </row>
    <row r="14" spans="1:19" s="101" customFormat="1" ht="29.25" customHeight="1">
      <c r="A14" s="85"/>
      <c r="B14" s="15"/>
      <c r="C14" s="15"/>
      <c r="D14" s="16"/>
      <c r="E14" s="16"/>
      <c r="F14" s="16"/>
      <c r="G14" s="18"/>
      <c r="H14" s="18"/>
      <c r="I14" s="86"/>
      <c r="J14" s="100"/>
      <c r="L14" s="102"/>
      <c r="M14" s="103"/>
    </row>
    <row r="15" spans="1:19" s="101" customFormat="1" ht="29.25" customHeight="1">
      <c r="A15" s="85"/>
      <c r="B15" s="15"/>
      <c r="C15" s="15"/>
      <c r="D15" s="16"/>
      <c r="E15" s="16"/>
      <c r="F15" s="16"/>
      <c r="G15" s="18"/>
      <c r="H15" s="18"/>
      <c r="I15" s="86"/>
      <c r="J15" s="100"/>
      <c r="L15" s="102"/>
      <c r="M15" s="103"/>
    </row>
    <row r="16" spans="1:19" s="101" customFormat="1" ht="29.25" customHeight="1">
      <c r="A16" s="85"/>
      <c r="B16" s="15"/>
      <c r="C16" s="15"/>
      <c r="D16" s="16"/>
      <c r="E16" s="16"/>
      <c r="F16" s="16"/>
      <c r="G16" s="18"/>
      <c r="H16" s="18"/>
      <c r="I16" s="86"/>
      <c r="J16" s="100"/>
      <c r="L16" s="102"/>
      <c r="M16" s="103"/>
    </row>
    <row r="17" spans="1:15" s="101" customFormat="1" ht="29.25" customHeight="1">
      <c r="A17" s="85"/>
      <c r="B17" s="15"/>
      <c r="C17" s="15"/>
      <c r="D17" s="16"/>
      <c r="E17" s="16"/>
      <c r="F17" s="16"/>
      <c r="G17" s="18"/>
      <c r="H17" s="18"/>
      <c r="I17" s="86"/>
      <c r="J17" s="100"/>
      <c r="L17" s="102"/>
      <c r="M17" s="103"/>
    </row>
    <row r="18" spans="1:15" s="101" customFormat="1" ht="29.25" customHeight="1">
      <c r="A18" s="85"/>
      <c r="B18" s="15"/>
      <c r="C18" s="15"/>
      <c r="D18" s="16"/>
      <c r="E18" s="16"/>
      <c r="F18" s="16"/>
      <c r="G18" s="18"/>
      <c r="H18" s="18"/>
      <c r="I18" s="86"/>
      <c r="J18" s="100"/>
      <c r="K18" s="100"/>
      <c r="L18" s="102"/>
      <c r="M18" s="103"/>
    </row>
    <row r="19" spans="1:15" s="101" customFormat="1" ht="29.25" customHeight="1">
      <c r="A19" s="104"/>
      <c r="B19" s="105"/>
      <c r="C19" s="105"/>
      <c r="D19" s="88"/>
      <c r="E19" s="88"/>
      <c r="F19" s="88"/>
      <c r="G19" s="91"/>
      <c r="H19" s="91"/>
      <c r="I19" s="106"/>
      <c r="J19" s="100"/>
      <c r="L19" s="108"/>
      <c r="M19" s="103"/>
    </row>
    <row r="20" spans="1:15" customFormat="1" ht="29.25" customHeight="1">
      <c r="A20" s="104"/>
      <c r="B20" s="105"/>
      <c r="C20" s="105"/>
      <c r="D20" s="88"/>
      <c r="E20" s="88"/>
      <c r="F20" s="88"/>
      <c r="G20" s="91"/>
      <c r="H20" s="91"/>
      <c r="I20" s="106"/>
      <c r="J20" s="100"/>
      <c r="K20" s="101"/>
      <c r="L20" s="108"/>
      <c r="M20" s="103"/>
      <c r="N20" s="101"/>
      <c r="O20" s="101"/>
    </row>
    <row r="21" spans="1:15" customFormat="1" ht="29.25" customHeight="1">
      <c r="A21" s="85"/>
      <c r="B21" s="15"/>
      <c r="C21" s="15"/>
      <c r="D21" s="16"/>
      <c r="E21" s="16"/>
      <c r="F21" s="16"/>
      <c r="G21" s="18"/>
      <c r="H21" s="18"/>
      <c r="I21" s="86"/>
      <c r="J21" s="100"/>
      <c r="K21" s="101"/>
      <c r="L21" s="102"/>
      <c r="M21" s="103"/>
      <c r="N21" s="101"/>
      <c r="O21" s="101"/>
    </row>
    <row r="22" spans="1:15" s="101" customFormat="1" ht="29.25" customHeight="1">
      <c r="A22" s="104"/>
      <c r="B22" s="105"/>
      <c r="C22" s="105"/>
      <c r="D22" s="88"/>
      <c r="E22" s="88"/>
      <c r="F22" s="88"/>
      <c r="G22" s="91"/>
      <c r="H22" s="91"/>
      <c r="I22" s="106"/>
      <c r="J22" s="100"/>
      <c r="L22" s="108"/>
      <c r="M22" s="103"/>
    </row>
    <row r="23" spans="1:15" s="101" customFormat="1" ht="29.25" customHeight="1">
      <c r="A23" s="85"/>
      <c r="B23" s="15"/>
      <c r="C23" s="15"/>
      <c r="D23" s="16"/>
      <c r="E23" s="16"/>
      <c r="F23" s="16"/>
      <c r="G23" s="18"/>
      <c r="H23" s="18"/>
      <c r="I23" s="86"/>
      <c r="J23" s="100"/>
      <c r="L23" s="102"/>
      <c r="M23" s="103"/>
    </row>
    <row r="24" spans="1:15" s="101" customFormat="1" ht="29.25" customHeight="1">
      <c r="A24" s="85"/>
      <c r="B24" s="15"/>
      <c r="C24" s="15"/>
      <c r="D24" s="16"/>
      <c r="E24" s="16"/>
      <c r="F24" s="16"/>
      <c r="G24" s="18"/>
      <c r="H24" s="18"/>
      <c r="I24" s="86"/>
      <c r="J24" s="100"/>
      <c r="L24" s="102"/>
      <c r="M24" s="103"/>
    </row>
    <row r="25" spans="1:15" s="101" customFormat="1" ht="29.25" customHeight="1">
      <c r="A25" s="104"/>
      <c r="B25" s="105"/>
      <c r="C25" s="88"/>
      <c r="D25" s="88"/>
      <c r="E25" s="88"/>
      <c r="F25" s="89"/>
      <c r="G25" s="91"/>
      <c r="H25" s="91"/>
      <c r="I25" s="106"/>
      <c r="J25" s="84"/>
      <c r="K25" s="48"/>
      <c r="L25" s="108"/>
      <c r="M25" s="103"/>
      <c r="N25"/>
      <c r="O25"/>
    </row>
    <row r="26" spans="1:15" s="101" customFormat="1" ht="29.25" customHeight="1">
      <c r="A26" s="85"/>
      <c r="B26" s="15"/>
      <c r="C26" s="15"/>
      <c r="D26" s="16"/>
      <c r="E26" s="16"/>
      <c r="F26" s="16"/>
      <c r="G26" s="18"/>
      <c r="H26" s="18"/>
      <c r="I26" s="86"/>
      <c r="J26" s="100"/>
      <c r="L26" s="102"/>
      <c r="M26" s="103"/>
    </row>
    <row r="27" spans="1:15" s="101" customFormat="1" ht="29.25" customHeight="1">
      <c r="A27" s="85"/>
      <c r="B27" s="15"/>
      <c r="C27" s="15"/>
      <c r="D27" s="16"/>
      <c r="E27" s="16"/>
      <c r="F27" s="16"/>
      <c r="G27" s="18"/>
      <c r="H27" s="18"/>
      <c r="I27" s="86"/>
      <c r="J27" s="100"/>
      <c r="L27" s="102"/>
      <c r="M27" s="103"/>
    </row>
    <row r="28" spans="1:15" s="101" customFormat="1" ht="29.25" customHeight="1">
      <c r="A28" s="85"/>
      <c r="B28" s="15"/>
      <c r="C28" s="15"/>
      <c r="D28" s="16"/>
      <c r="E28" s="16"/>
      <c r="F28" s="16"/>
      <c r="G28" s="18"/>
      <c r="H28" s="18"/>
      <c r="I28" s="86"/>
      <c r="J28" s="100"/>
      <c r="L28" s="102"/>
      <c r="M28" s="103"/>
    </row>
    <row r="29" spans="1:15" s="101" customFormat="1" ht="29.25" customHeight="1">
      <c r="A29" s="85"/>
      <c r="B29" s="15"/>
      <c r="C29" s="15"/>
      <c r="D29" s="16"/>
      <c r="E29" s="16"/>
      <c r="F29" s="16"/>
      <c r="G29" s="18"/>
      <c r="H29" s="18"/>
      <c r="I29" s="86"/>
      <c r="J29" s="100"/>
      <c r="L29" s="102"/>
      <c r="M29" s="103"/>
    </row>
    <row r="30" spans="1:15" s="101" customFormat="1" ht="29.25" customHeight="1">
      <c r="A30" s="85"/>
      <c r="B30" s="15"/>
      <c r="C30" s="15"/>
      <c r="D30" s="16"/>
      <c r="E30" s="16"/>
      <c r="F30" s="16"/>
      <c r="G30" s="18"/>
      <c r="H30" s="18"/>
      <c r="I30" s="86"/>
      <c r="J30" s="100"/>
      <c r="L30" s="102"/>
      <c r="M30" s="103"/>
    </row>
    <row r="31" spans="1:15" s="101" customFormat="1" ht="29.25" customHeight="1">
      <c r="A31" s="104"/>
      <c r="B31" s="105"/>
      <c r="C31" s="105"/>
      <c r="D31" s="88"/>
      <c r="E31" s="88"/>
      <c r="F31" s="88"/>
      <c r="G31" s="91"/>
      <c r="H31" s="91"/>
      <c r="I31" s="106"/>
      <c r="J31" s="100"/>
      <c r="L31" s="108"/>
      <c r="M31" s="103"/>
    </row>
    <row r="32" spans="1:15" s="101" customFormat="1" ht="29.25" customHeight="1">
      <c r="A32" s="85"/>
      <c r="B32" s="15"/>
      <c r="C32" s="15"/>
      <c r="D32" s="16"/>
      <c r="E32" s="16"/>
      <c r="F32" s="16"/>
      <c r="G32" s="18"/>
      <c r="H32" s="18"/>
      <c r="I32" s="86"/>
      <c r="J32" s="100"/>
      <c r="L32" s="102"/>
      <c r="M32" s="103"/>
    </row>
    <row r="33" spans="1:15" s="101" customFormat="1" ht="29.25" customHeight="1">
      <c r="A33" s="85"/>
      <c r="B33" s="15"/>
      <c r="C33" s="15"/>
      <c r="D33" s="16"/>
      <c r="E33" s="16"/>
      <c r="F33" s="16"/>
      <c r="G33" s="18"/>
      <c r="H33" s="18"/>
      <c r="I33" s="86"/>
      <c r="J33" s="100"/>
      <c r="L33" s="102"/>
      <c r="M33" s="103"/>
    </row>
    <row r="34" spans="1:15" s="101" customFormat="1" ht="29.25" customHeight="1">
      <c r="A34" s="85"/>
      <c r="B34" s="15"/>
      <c r="C34" s="107"/>
      <c r="D34" s="16"/>
      <c r="E34" s="16"/>
      <c r="F34" s="16"/>
      <c r="G34" s="18"/>
      <c r="H34" s="18"/>
      <c r="I34" s="86"/>
      <c r="J34" s="100"/>
      <c r="L34" s="102"/>
      <c r="M34" s="103"/>
    </row>
    <row r="36" spans="1:15" s="101" customFormat="1" ht="29.25" customHeight="1">
      <c r="A36" s="85"/>
      <c r="B36" s="15"/>
      <c r="C36" s="15"/>
      <c r="D36" s="16"/>
      <c r="E36" s="16"/>
      <c r="F36" s="16"/>
      <c r="G36" s="18"/>
      <c r="H36" s="18"/>
      <c r="I36" s="86"/>
      <c r="J36" s="100"/>
      <c r="L36" s="102"/>
      <c r="M36" s="103"/>
    </row>
    <row r="37" spans="1:15" s="101" customFormat="1" ht="29.25" customHeight="1">
      <c r="A37" s="85"/>
      <c r="B37" s="15"/>
      <c r="C37" s="15"/>
      <c r="D37" s="16"/>
      <c r="E37" s="16"/>
      <c r="F37" s="16"/>
      <c r="G37" s="18"/>
      <c r="H37" s="18"/>
      <c r="I37" s="86"/>
      <c r="J37" s="100"/>
      <c r="L37" s="102"/>
      <c r="M37" s="103"/>
    </row>
    <row r="38" spans="1:15" s="101" customFormat="1" ht="29.25" customHeight="1">
      <c r="A38" s="85"/>
      <c r="B38" s="15"/>
      <c r="C38" s="16"/>
      <c r="D38" s="16"/>
      <c r="E38" s="16"/>
      <c r="F38" s="17"/>
      <c r="G38" s="18"/>
      <c r="H38" s="18"/>
      <c r="I38" s="86"/>
      <c r="J38" s="84"/>
      <c r="K38" s="48"/>
      <c r="L38"/>
      <c r="M38" s="103"/>
      <c r="N38"/>
      <c r="O38"/>
    </row>
    <row r="39" spans="1:15" s="101" customFormat="1" ht="29.25" customHeight="1">
      <c r="A39" s="85"/>
      <c r="B39" s="15"/>
      <c r="C39" s="15"/>
      <c r="D39" s="16"/>
      <c r="E39" s="16"/>
      <c r="F39" s="16"/>
      <c r="G39" s="18"/>
      <c r="H39" s="18"/>
      <c r="I39" s="86"/>
      <c r="J39" s="100"/>
      <c r="L39" s="102"/>
      <c r="M39" s="103"/>
    </row>
    <row r="40" spans="1:15" s="101" customFormat="1" ht="29.25" customHeight="1">
      <c r="A40" s="85"/>
      <c r="B40" s="15"/>
      <c r="C40" s="15"/>
      <c r="D40" s="16"/>
      <c r="E40" s="16"/>
      <c r="F40" s="16"/>
      <c r="G40" s="18"/>
      <c r="H40" s="18"/>
      <c r="I40" s="86"/>
      <c r="J40" s="100"/>
      <c r="K40" s="109"/>
      <c r="L40" s="102"/>
      <c r="M40" s="103"/>
    </row>
    <row r="41" spans="1:15" s="101" customFormat="1" ht="29.25" customHeight="1">
      <c r="A41" s="85"/>
      <c r="B41" s="15"/>
      <c r="C41" s="15"/>
      <c r="D41" s="16"/>
      <c r="E41" s="16"/>
      <c r="F41" s="16"/>
      <c r="G41" s="18"/>
      <c r="H41" s="18"/>
      <c r="I41" s="86"/>
      <c r="J41" s="100"/>
      <c r="L41" s="102"/>
      <c r="M41" s="103"/>
    </row>
    <row r="42" spans="1:15" s="101" customFormat="1" ht="29.25" customHeight="1">
      <c r="A42" s="85"/>
      <c r="B42" s="15"/>
      <c r="C42" s="15"/>
      <c r="D42" s="16"/>
      <c r="E42" s="16"/>
      <c r="F42" s="16"/>
      <c r="G42" s="18"/>
      <c r="H42" s="18"/>
      <c r="I42" s="86"/>
      <c r="J42" s="100"/>
      <c r="L42" s="102"/>
      <c r="M42" s="103"/>
    </row>
    <row r="43" spans="1:15" s="101" customFormat="1" ht="29.25" customHeight="1">
      <c r="A43" s="85"/>
      <c r="B43" s="15"/>
      <c r="C43" s="107"/>
      <c r="D43" s="16"/>
      <c r="E43" s="16"/>
      <c r="F43" s="16"/>
      <c r="G43" s="18"/>
      <c r="H43" s="18"/>
      <c r="I43" s="86"/>
      <c r="J43" s="100"/>
      <c r="L43" s="102"/>
      <c r="M43" s="103"/>
    </row>
    <row r="44" spans="1:15" s="101" customFormat="1" ht="29.25" customHeight="1">
      <c r="A44" s="85"/>
      <c r="B44" s="15"/>
      <c r="C44" s="15"/>
      <c r="D44" s="16"/>
      <c r="E44" s="16"/>
      <c r="F44" s="16"/>
      <c r="G44" s="18"/>
      <c r="H44" s="18"/>
      <c r="I44" s="86"/>
      <c r="J44" s="100"/>
      <c r="L44" s="102"/>
      <c r="M44" s="103"/>
    </row>
    <row r="45" spans="1:15" s="101" customFormat="1" ht="29.25" customHeight="1">
      <c r="A45" s="85"/>
      <c r="B45" s="15"/>
      <c r="C45" s="15"/>
      <c r="D45" s="16"/>
      <c r="E45" s="16"/>
      <c r="F45" s="16"/>
      <c r="G45" s="18"/>
      <c r="H45" s="18"/>
      <c r="I45" s="86"/>
      <c r="J45" s="100"/>
      <c r="L45" s="102"/>
      <c r="M45" s="103"/>
    </row>
    <row r="46" spans="1:15" s="101" customFormat="1" ht="29.25" customHeight="1">
      <c r="A46" s="85"/>
      <c r="B46" s="15"/>
      <c r="C46" s="15"/>
      <c r="D46" s="16"/>
      <c r="E46" s="16"/>
      <c r="F46" s="16"/>
      <c r="G46" s="18"/>
      <c r="H46" s="18"/>
      <c r="I46" s="86"/>
      <c r="J46" s="100"/>
      <c r="L46" s="102"/>
      <c r="M46" s="103"/>
    </row>
    <row r="47" spans="1:15" s="101" customFormat="1" ht="29.25" customHeight="1">
      <c r="A47" s="85"/>
      <c r="B47" s="15"/>
      <c r="C47" s="16"/>
      <c r="D47" s="16"/>
      <c r="E47" s="16"/>
      <c r="F47" s="17"/>
      <c r="G47" s="18"/>
      <c r="H47" s="18"/>
      <c r="I47" s="86"/>
      <c r="J47" s="84"/>
      <c r="K47" s="48"/>
      <c r="L47"/>
      <c r="M47" s="103"/>
      <c r="N47"/>
      <c r="O47"/>
    </row>
    <row r="48" spans="1:15" s="101" customFormat="1" ht="29.25" customHeight="1">
      <c r="A48" s="85"/>
      <c r="B48" s="15"/>
      <c r="C48" s="15"/>
      <c r="D48" s="16"/>
      <c r="E48" s="16"/>
      <c r="F48" s="16"/>
      <c r="G48" s="18"/>
      <c r="H48" s="18"/>
      <c r="I48" s="86"/>
      <c r="J48" s="100"/>
      <c r="L48" s="102"/>
      <c r="M48" s="103"/>
    </row>
    <row r="49" spans="1:15" s="101" customFormat="1" ht="29.25" customHeight="1">
      <c r="A49" s="85"/>
      <c r="B49" s="15"/>
      <c r="C49" s="15"/>
      <c r="D49" s="16"/>
      <c r="E49" s="16"/>
      <c r="F49" s="16"/>
      <c r="G49" s="18"/>
      <c r="H49" s="18"/>
      <c r="I49" s="86"/>
      <c r="J49" s="100"/>
      <c r="L49" s="102"/>
      <c r="M49" s="103"/>
    </row>
    <row r="50" spans="1:15" s="101" customFormat="1" ht="29.25" customHeight="1">
      <c r="A50" s="85"/>
      <c r="B50" s="15"/>
      <c r="C50" s="15"/>
      <c r="D50" s="16"/>
      <c r="E50" s="16"/>
      <c r="F50" s="16"/>
      <c r="G50" s="18"/>
      <c r="H50" s="18"/>
      <c r="I50" s="86"/>
      <c r="J50" s="100"/>
      <c r="L50" s="102"/>
      <c r="M50" s="103"/>
    </row>
    <row r="51" spans="1:15" s="101" customFormat="1" ht="29.25" customHeight="1">
      <c r="A51" s="104"/>
      <c r="B51" s="105"/>
      <c r="C51" s="105"/>
      <c r="D51" s="88"/>
      <c r="E51" s="88"/>
      <c r="F51" s="88"/>
      <c r="G51" s="91"/>
      <c r="H51" s="91"/>
      <c r="I51" s="106"/>
      <c r="J51" s="100"/>
      <c r="L51" s="108"/>
      <c r="M51" s="103"/>
    </row>
    <row r="52" spans="1:15" s="101" customFormat="1" ht="29.25" customHeight="1">
      <c r="A52" s="85"/>
      <c r="B52" s="15"/>
      <c r="C52" s="15"/>
      <c r="D52" s="16"/>
      <c r="E52" s="16"/>
      <c r="F52" s="16"/>
      <c r="G52" s="18"/>
      <c r="H52" s="18"/>
      <c r="I52" s="86"/>
      <c r="J52" s="100"/>
      <c r="L52" s="102"/>
      <c r="M52" s="103"/>
    </row>
    <row r="53" spans="1:15" s="101" customFormat="1" ht="29.25" customHeight="1">
      <c r="A53" s="85"/>
      <c r="B53" s="15"/>
      <c r="C53" s="15"/>
      <c r="D53" s="16"/>
      <c r="E53" s="16"/>
      <c r="F53" s="16"/>
      <c r="G53" s="18"/>
      <c r="H53" s="18"/>
      <c r="I53" s="86"/>
      <c r="J53" s="100"/>
      <c r="L53" s="102"/>
      <c r="M53" s="103"/>
    </row>
    <row r="54" spans="1:15" s="101" customFormat="1" ht="29.25" customHeight="1">
      <c r="A54" s="85"/>
      <c r="B54" s="15"/>
      <c r="C54" s="15"/>
      <c r="D54" s="16"/>
      <c r="E54" s="16"/>
      <c r="F54" s="16"/>
      <c r="G54" s="18"/>
      <c r="H54" s="18"/>
      <c r="I54" s="86"/>
      <c r="J54" s="100"/>
      <c r="L54" s="102"/>
      <c r="M54" s="103"/>
    </row>
    <row r="55" spans="1:15" s="101" customFormat="1" ht="29.25" customHeight="1">
      <c r="A55" s="85"/>
      <c r="B55" s="15"/>
      <c r="C55" s="15"/>
      <c r="D55" s="16"/>
      <c r="E55" s="16"/>
      <c r="F55" s="16"/>
      <c r="G55" s="18"/>
      <c r="H55" s="18"/>
      <c r="I55" s="86"/>
      <c r="J55" s="100"/>
      <c r="L55" s="102"/>
      <c r="M55" s="103"/>
    </row>
    <row r="56" spans="1:15" s="101" customFormat="1" ht="29.25" customHeight="1">
      <c r="A56" s="85"/>
      <c r="B56" s="15"/>
      <c r="C56" s="16"/>
      <c r="D56" s="16"/>
      <c r="E56" s="16"/>
      <c r="F56" s="17"/>
      <c r="G56" s="18"/>
      <c r="H56" s="18"/>
      <c r="I56" s="86"/>
      <c r="J56" s="84"/>
      <c r="K56" s="48"/>
      <c r="L56"/>
      <c r="M56" s="103"/>
      <c r="N56"/>
      <c r="O56"/>
    </row>
    <row r="57" spans="1:15" s="49" customFormat="1" ht="29.25" customHeight="1">
      <c r="A57" s="110"/>
      <c r="B57" s="111"/>
      <c r="C57" s="112"/>
      <c r="D57" s="112"/>
      <c r="E57" s="112"/>
      <c r="F57" s="113"/>
      <c r="G57" s="114"/>
      <c r="H57" s="115"/>
      <c r="I57" s="116"/>
      <c r="J57" s="41"/>
      <c r="L57" s="41"/>
      <c r="M57" s="117"/>
      <c r="N57" s="41"/>
      <c r="O57" s="41"/>
    </row>
    <row r="58" spans="1:15" s="48" customFormat="1" ht="29.25" customHeight="1">
      <c r="A58" s="104"/>
      <c r="B58" s="94"/>
      <c r="C58" s="88"/>
      <c r="D58" s="88"/>
      <c r="E58" s="88"/>
      <c r="F58" s="89"/>
      <c r="G58" s="90"/>
      <c r="H58" s="91"/>
      <c r="I58" s="92"/>
      <c r="J58" s="39"/>
      <c r="L58" s="39"/>
      <c r="M58" s="103"/>
      <c r="N58" s="39"/>
      <c r="O58" s="39"/>
    </row>
    <row r="59" spans="1:15" customFormat="1" ht="29.25" customHeight="1">
      <c r="A59" s="85"/>
      <c r="B59" s="15"/>
      <c r="C59" s="16"/>
      <c r="D59" s="16"/>
      <c r="E59" s="16"/>
      <c r="F59" s="17"/>
      <c r="G59" s="71"/>
      <c r="H59" s="18"/>
      <c r="I59" s="87"/>
      <c r="J59" s="118"/>
      <c r="M59" s="120"/>
    </row>
    <row r="60" spans="1:15" customFormat="1" ht="29.25" customHeight="1">
      <c r="A60" s="85"/>
      <c r="B60" s="15"/>
      <c r="C60" s="16"/>
      <c r="D60" s="16"/>
      <c r="E60" s="16"/>
      <c r="F60" s="17"/>
      <c r="G60" s="71"/>
      <c r="H60" s="18"/>
      <c r="I60" s="87"/>
      <c r="J60" s="118"/>
      <c r="M60" s="120"/>
    </row>
    <row r="61" spans="1:15" customFormat="1" ht="29.25" customHeight="1">
      <c r="A61" s="85"/>
      <c r="B61" s="15"/>
      <c r="C61" s="16"/>
      <c r="D61" s="16"/>
      <c r="E61" s="16"/>
      <c r="F61" s="17"/>
      <c r="G61" s="71"/>
      <c r="H61" s="18"/>
      <c r="I61" s="87"/>
      <c r="M61" s="120"/>
    </row>
    <row r="62" spans="1:15" customFormat="1" ht="29.25" customHeight="1">
      <c r="A62" s="85"/>
      <c r="B62" s="15"/>
      <c r="C62" s="16"/>
      <c r="D62" s="16"/>
      <c r="E62" s="16"/>
      <c r="F62" s="17"/>
      <c r="G62" s="71"/>
      <c r="H62" s="18"/>
      <c r="I62" s="87"/>
      <c r="M62" s="120"/>
    </row>
    <row r="63" spans="1:15" customFormat="1" ht="29.25" customHeight="1">
      <c r="A63" s="85"/>
      <c r="B63" s="15"/>
      <c r="C63" s="16"/>
      <c r="D63" s="16"/>
      <c r="E63" s="16"/>
      <c r="F63" s="17"/>
      <c r="G63" s="71"/>
      <c r="H63" s="18"/>
      <c r="I63" s="87"/>
      <c r="M63" s="120"/>
    </row>
    <row r="64" spans="1:15" customFormat="1" ht="29.25" customHeight="1">
      <c r="A64" s="85"/>
      <c r="B64" s="15"/>
      <c r="C64" s="16"/>
      <c r="D64" s="16"/>
      <c r="E64" s="16"/>
      <c r="F64" s="17"/>
      <c r="G64" s="71"/>
      <c r="H64" s="18"/>
      <c r="I64" s="87"/>
      <c r="M64" s="120"/>
    </row>
    <row r="65" spans="1:13" customFormat="1" ht="29.25" customHeight="1">
      <c r="A65" s="85"/>
      <c r="B65" s="15"/>
      <c r="C65" s="16"/>
      <c r="D65" s="16"/>
      <c r="E65" s="16"/>
      <c r="F65" s="17"/>
      <c r="G65" s="71"/>
      <c r="H65" s="18"/>
      <c r="I65" s="87"/>
      <c r="M65" s="120"/>
    </row>
    <row r="66" spans="1:13" customFormat="1" ht="29.25" customHeight="1">
      <c r="A66" s="85"/>
      <c r="B66" s="15"/>
      <c r="C66" s="16"/>
      <c r="D66" s="16"/>
      <c r="E66" s="16"/>
      <c r="F66" s="17"/>
      <c r="G66" s="71"/>
      <c r="H66" s="18"/>
      <c r="I66" s="87"/>
      <c r="M66" s="120"/>
    </row>
    <row r="67" spans="1:13" customFormat="1" ht="29.25" customHeight="1">
      <c r="A67" s="85"/>
      <c r="B67" s="15"/>
      <c r="C67" s="16"/>
      <c r="D67" s="16"/>
      <c r="E67" s="16"/>
      <c r="F67" s="17"/>
      <c r="G67" s="71"/>
      <c r="H67" s="18"/>
      <c r="I67" s="87"/>
      <c r="M67" s="120"/>
    </row>
    <row r="68" spans="1:13" customFormat="1" ht="29.25" customHeight="1">
      <c r="A68" s="85"/>
      <c r="B68" s="15"/>
      <c r="C68" s="16"/>
      <c r="D68" s="16"/>
      <c r="E68" s="16"/>
      <c r="F68" s="17"/>
      <c r="G68" s="71"/>
      <c r="H68" s="18"/>
      <c r="I68" s="87"/>
      <c r="M68" s="120"/>
    </row>
    <row r="69" spans="1:13" customFormat="1" ht="29.25" customHeight="1">
      <c r="A69" s="85"/>
      <c r="B69" s="15"/>
      <c r="C69" s="16"/>
      <c r="D69" s="16"/>
      <c r="E69" s="16"/>
      <c r="F69" s="17"/>
      <c r="G69" s="71"/>
      <c r="H69" s="18"/>
      <c r="I69" s="87"/>
      <c r="M69" s="120"/>
    </row>
    <row r="70" spans="1:13" customFormat="1" ht="29.25" customHeight="1">
      <c r="A70" s="85"/>
      <c r="B70" s="15"/>
      <c r="C70" s="16"/>
      <c r="D70" s="16"/>
      <c r="E70" s="16"/>
      <c r="F70" s="17"/>
      <c r="G70" s="71"/>
      <c r="H70" s="18"/>
      <c r="I70" s="87"/>
      <c r="M70" s="120"/>
    </row>
    <row r="71" spans="1:13" customFormat="1" ht="29.25" customHeight="1">
      <c r="A71" s="85"/>
      <c r="B71" s="93"/>
      <c r="C71" s="16"/>
      <c r="D71" s="16"/>
      <c r="E71" s="16"/>
      <c r="F71" s="17"/>
      <c r="G71" s="71"/>
      <c r="H71" s="18"/>
      <c r="I71" s="87"/>
      <c r="J71" s="122"/>
      <c r="M71" s="120"/>
    </row>
    <row r="72" spans="1:13" customFormat="1" ht="29.25" customHeight="1">
      <c r="A72" s="85"/>
      <c r="B72" s="93"/>
      <c r="C72" s="16"/>
      <c r="D72" s="16"/>
      <c r="E72" s="16"/>
      <c r="F72" s="17"/>
      <c r="G72" s="71"/>
      <c r="H72" s="18"/>
      <c r="I72" s="87"/>
      <c r="J72" s="122"/>
      <c r="M72" s="120"/>
    </row>
    <row r="73" spans="1:13" customFormat="1" ht="29.25" customHeight="1">
      <c r="A73" s="85"/>
      <c r="B73" s="93"/>
      <c r="C73" s="16"/>
      <c r="D73" s="16"/>
      <c r="E73" s="16"/>
      <c r="F73" s="17"/>
      <c r="G73" s="71"/>
      <c r="H73" s="18"/>
      <c r="I73" s="87"/>
      <c r="J73" s="122"/>
      <c r="M73" s="120"/>
    </row>
    <row r="74" spans="1:13" customFormat="1" ht="29.25" customHeight="1">
      <c r="A74" s="85"/>
      <c r="B74" s="93"/>
      <c r="C74" s="16"/>
      <c r="D74" s="16"/>
      <c r="E74" s="16"/>
      <c r="F74" s="17"/>
      <c r="G74" s="71"/>
      <c r="H74" s="18"/>
      <c r="I74" s="87"/>
      <c r="J74" s="122"/>
      <c r="M74" s="120"/>
    </row>
    <row r="75" spans="1:13" customFormat="1" ht="29.25" customHeight="1">
      <c r="A75" s="85"/>
      <c r="B75" s="15"/>
      <c r="C75" s="16"/>
      <c r="D75" s="16"/>
      <c r="E75" s="16"/>
      <c r="F75" s="17"/>
      <c r="G75" s="18"/>
      <c r="H75" s="18"/>
      <c r="I75" s="86"/>
      <c r="J75" s="123"/>
      <c r="K75" s="124"/>
      <c r="M75" s="120"/>
    </row>
    <row r="76" spans="1:13" customFormat="1" ht="29.25" customHeight="1">
      <c r="A76" s="85"/>
      <c r="B76" s="93"/>
      <c r="C76" s="16"/>
      <c r="D76" s="16"/>
      <c r="E76" s="16"/>
      <c r="F76" s="17"/>
      <c r="G76" s="71"/>
      <c r="H76" s="18"/>
      <c r="I76" s="87"/>
      <c r="J76" s="122"/>
      <c r="M76" s="120"/>
    </row>
    <row r="77" spans="1:13" customFormat="1" ht="29.25" customHeight="1">
      <c r="A77" s="85"/>
      <c r="B77" s="93"/>
      <c r="C77" s="16"/>
      <c r="D77" s="16"/>
      <c r="E77" s="16"/>
      <c r="F77" s="17"/>
      <c r="G77" s="71"/>
      <c r="H77" s="18"/>
      <c r="I77" s="87"/>
      <c r="J77" s="122"/>
      <c r="M77" s="120"/>
    </row>
    <row r="78" spans="1:13" customFormat="1" ht="29.25" customHeight="1">
      <c r="A78" s="85"/>
      <c r="B78" s="93"/>
      <c r="C78" s="16"/>
      <c r="D78" s="16"/>
      <c r="E78" s="16"/>
      <c r="F78" s="17"/>
      <c r="G78" s="71"/>
      <c r="H78" s="18"/>
      <c r="I78" s="87"/>
      <c r="J78" s="122"/>
      <c r="M78" s="120"/>
    </row>
    <row r="79" spans="1:13" customFormat="1" ht="29.25" customHeight="1">
      <c r="A79" s="85"/>
      <c r="B79" s="93"/>
      <c r="C79" s="16"/>
      <c r="D79" s="16"/>
      <c r="E79" s="16"/>
      <c r="F79" s="17"/>
      <c r="G79" s="71"/>
      <c r="H79" s="18"/>
      <c r="I79" s="87"/>
      <c r="J79" s="122"/>
      <c r="M79" s="120"/>
    </row>
    <row r="80" spans="1:13" customFormat="1" ht="29.25" customHeight="1">
      <c r="A80" s="85"/>
      <c r="B80" s="93"/>
      <c r="C80" s="16"/>
      <c r="D80" s="16"/>
      <c r="E80" s="16"/>
      <c r="F80" s="17"/>
      <c r="G80" s="71"/>
      <c r="H80" s="18"/>
      <c r="I80" s="87"/>
      <c r="J80" s="122"/>
      <c r="M80" s="120"/>
    </row>
    <row r="81" spans="1:13" customFormat="1" ht="29.25" customHeight="1">
      <c r="A81" s="85"/>
      <c r="B81" s="93"/>
      <c r="C81" s="16"/>
      <c r="D81" s="16"/>
      <c r="E81" s="16"/>
      <c r="F81" s="17"/>
      <c r="G81" s="71"/>
      <c r="H81" s="18"/>
      <c r="I81" s="87"/>
      <c r="J81" s="122"/>
      <c r="M81" s="120"/>
    </row>
    <row r="82" spans="1:13" customFormat="1" ht="29.25" customHeight="1">
      <c r="A82" s="85"/>
      <c r="B82" s="82"/>
      <c r="C82" s="16"/>
      <c r="D82" s="16"/>
      <c r="E82" s="16"/>
      <c r="F82" s="17"/>
      <c r="G82" s="18"/>
      <c r="H82" s="18"/>
      <c r="I82" s="86"/>
      <c r="J82" s="123"/>
      <c r="M82" s="120"/>
    </row>
    <row r="83" spans="1:13" customFormat="1" ht="29.25" customHeight="1">
      <c r="A83" s="85"/>
      <c r="B83" s="82"/>
      <c r="C83" s="16"/>
      <c r="D83" s="16"/>
      <c r="E83" s="16"/>
      <c r="F83" s="17"/>
      <c r="G83" s="18"/>
      <c r="H83" s="18"/>
      <c r="I83" s="86"/>
      <c r="J83" s="123"/>
      <c r="M83" s="120"/>
    </row>
    <row r="84" spans="1:13" customFormat="1" ht="29.25" customHeight="1">
      <c r="A84" s="85"/>
      <c r="B84" s="82"/>
      <c r="C84" s="16"/>
      <c r="D84" s="16"/>
      <c r="E84" s="16"/>
      <c r="F84" s="17"/>
      <c r="G84" s="18"/>
      <c r="H84" s="18"/>
      <c r="I84" s="86"/>
      <c r="J84" s="123"/>
      <c r="M84" s="120"/>
    </row>
    <row r="85" spans="1:13" customFormat="1" ht="29.25" customHeight="1">
      <c r="A85" s="85"/>
      <c r="B85" s="82"/>
      <c r="C85" s="16"/>
      <c r="D85" s="16"/>
      <c r="E85" s="16"/>
      <c r="F85" s="17"/>
      <c r="G85" s="18"/>
      <c r="H85" s="18"/>
      <c r="I85" s="86"/>
      <c r="J85" s="123"/>
      <c r="M85" s="120"/>
    </row>
    <row r="86" spans="1:13" customFormat="1" ht="29.25" customHeight="1">
      <c r="A86" s="85"/>
      <c r="B86" s="82"/>
      <c r="C86" s="16"/>
      <c r="D86" s="16"/>
      <c r="E86" s="16"/>
      <c r="F86" s="17"/>
      <c r="G86" s="18"/>
      <c r="H86" s="18"/>
      <c r="I86" s="86"/>
      <c r="J86" s="123"/>
      <c r="M86" s="120"/>
    </row>
    <row r="87" spans="1:13" customFormat="1" ht="29.25" customHeight="1">
      <c r="A87" s="85"/>
      <c r="B87" s="82"/>
      <c r="C87" s="16"/>
      <c r="D87" s="16"/>
      <c r="E87" s="16"/>
      <c r="F87" s="17"/>
      <c r="G87" s="18"/>
      <c r="H87" s="18"/>
      <c r="I87" s="86"/>
      <c r="J87" s="123"/>
      <c r="M87" s="120"/>
    </row>
    <row r="88" spans="1:13" customFormat="1" ht="29.25" customHeight="1">
      <c r="A88" s="85"/>
      <c r="B88" s="82"/>
      <c r="C88" s="87"/>
      <c r="D88" s="16"/>
      <c r="E88" s="16"/>
      <c r="F88" s="17"/>
      <c r="G88" s="18"/>
      <c r="H88" s="18"/>
      <c r="I88" s="86"/>
      <c r="J88" s="123"/>
      <c r="M88" s="120"/>
    </row>
    <row r="89" spans="1:13" customFormat="1" ht="29.25" customHeight="1">
      <c r="A89" s="85"/>
      <c r="B89" s="82"/>
      <c r="C89" s="16"/>
      <c r="D89" s="16"/>
      <c r="E89" s="16"/>
      <c r="F89" s="17"/>
      <c r="G89" s="18"/>
      <c r="H89" s="18"/>
      <c r="I89" s="86"/>
      <c r="J89" s="123"/>
      <c r="M89" s="120"/>
    </row>
    <row r="90" spans="1:13" customFormat="1" ht="29.25" customHeight="1">
      <c r="A90" s="85"/>
      <c r="B90" s="82"/>
      <c r="C90" s="16"/>
      <c r="D90" s="16"/>
      <c r="E90" s="16"/>
      <c r="F90" s="17"/>
      <c r="G90" s="18"/>
      <c r="H90" s="18"/>
      <c r="I90" s="86"/>
      <c r="J90" s="123"/>
      <c r="M90" s="120"/>
    </row>
    <row r="91" spans="1:13" customFormat="1" ht="29.25" customHeight="1">
      <c r="A91" s="85"/>
      <c r="B91" s="82"/>
      <c r="C91" s="16"/>
      <c r="D91" s="16"/>
      <c r="E91" s="16"/>
      <c r="F91" s="17"/>
      <c r="G91" s="18"/>
      <c r="H91" s="18"/>
      <c r="I91" s="86"/>
      <c r="J91" s="123"/>
      <c r="M91" s="120"/>
    </row>
    <row r="92" spans="1:13" customFormat="1" ht="29.25" customHeight="1">
      <c r="A92" s="85"/>
      <c r="B92" s="82"/>
      <c r="C92" s="16"/>
      <c r="D92" s="16"/>
      <c r="E92" s="16"/>
      <c r="F92" s="17"/>
      <c r="G92" s="18"/>
      <c r="H92" s="18"/>
      <c r="I92" s="86"/>
      <c r="J92" s="123"/>
      <c r="M92" s="120"/>
    </row>
    <row r="93" spans="1:13" customFormat="1" ht="29.25" customHeight="1">
      <c r="A93" s="85"/>
      <c r="B93" s="82"/>
      <c r="C93" s="16"/>
      <c r="D93" s="16"/>
      <c r="E93" s="16"/>
      <c r="F93" s="17"/>
      <c r="G93" s="18"/>
      <c r="H93" s="18"/>
      <c r="I93" s="86"/>
      <c r="J93" s="123"/>
      <c r="M93" s="120"/>
    </row>
    <row r="94" spans="1:13" customFormat="1" ht="29.25" customHeight="1">
      <c r="A94" s="85"/>
      <c r="B94" s="82"/>
      <c r="C94" s="16"/>
      <c r="D94" s="16"/>
      <c r="E94" s="16"/>
      <c r="F94" s="17"/>
      <c r="G94" s="18"/>
      <c r="H94" s="18"/>
      <c r="I94" s="86"/>
      <c r="J94" s="123"/>
      <c r="M94" s="120"/>
    </row>
    <row r="95" spans="1:13" customFormat="1" ht="29.25" customHeight="1">
      <c r="A95" s="85"/>
      <c r="B95" s="82"/>
      <c r="C95" s="16"/>
      <c r="D95" s="16"/>
      <c r="E95" s="16"/>
      <c r="F95" s="17"/>
      <c r="G95" s="18"/>
      <c r="H95" s="18"/>
      <c r="I95" s="86"/>
      <c r="J95" s="123"/>
      <c r="M95" s="120"/>
    </row>
    <row r="96" spans="1:13" customFormat="1" ht="29.25" customHeight="1">
      <c r="A96" s="85"/>
      <c r="B96" s="82"/>
      <c r="C96" s="16"/>
      <c r="D96" s="16"/>
      <c r="E96" s="16"/>
      <c r="F96" s="17"/>
      <c r="G96" s="18"/>
      <c r="H96" s="18"/>
      <c r="I96" s="86"/>
      <c r="J96" s="123"/>
      <c r="M96" s="120"/>
    </row>
    <row r="97" spans="1:13" customFormat="1" ht="29.25" customHeight="1">
      <c r="A97" s="85"/>
      <c r="B97" s="82"/>
      <c r="C97" s="16"/>
      <c r="D97" s="16"/>
      <c r="E97" s="16"/>
      <c r="F97" s="17"/>
      <c r="G97" s="18"/>
      <c r="H97" s="18"/>
      <c r="I97" s="86"/>
      <c r="J97" s="123"/>
      <c r="M97" s="120"/>
    </row>
    <row r="98" spans="1:13" customFormat="1" ht="29.25" customHeight="1">
      <c r="A98" s="85"/>
      <c r="B98" s="82"/>
      <c r="C98" s="16"/>
      <c r="D98" s="16"/>
      <c r="E98" s="16"/>
      <c r="F98" s="17"/>
      <c r="G98" s="18"/>
      <c r="H98" s="18"/>
      <c r="I98" s="86"/>
      <c r="J98" s="123"/>
      <c r="M98" s="120"/>
    </row>
    <row r="99" spans="1:13" customFormat="1" ht="29.25" customHeight="1">
      <c r="A99" s="85"/>
      <c r="B99" s="82"/>
      <c r="C99" s="16"/>
      <c r="D99" s="16"/>
      <c r="E99" s="16"/>
      <c r="F99" s="17"/>
      <c r="G99" s="18"/>
      <c r="H99" s="18"/>
      <c r="I99" s="86"/>
      <c r="J99" s="123"/>
      <c r="M99" s="120"/>
    </row>
    <row r="100" spans="1:13" customFormat="1" ht="29.25" customHeight="1">
      <c r="A100" s="85"/>
      <c r="B100" s="82"/>
      <c r="C100" s="16"/>
      <c r="D100" s="16"/>
      <c r="E100" s="16"/>
      <c r="F100" s="17"/>
      <c r="G100" s="18"/>
      <c r="H100" s="18"/>
      <c r="I100" s="86"/>
      <c r="J100" s="123"/>
      <c r="M100" s="120"/>
    </row>
    <row r="101" spans="1:13" customFormat="1" ht="29.25" customHeight="1">
      <c r="A101" s="85"/>
      <c r="B101" s="82"/>
      <c r="C101" s="16"/>
      <c r="D101" s="16"/>
      <c r="E101" s="16"/>
      <c r="F101" s="17"/>
      <c r="G101" s="18"/>
      <c r="H101" s="18"/>
      <c r="I101" s="86"/>
      <c r="J101" s="123"/>
      <c r="M101" s="120"/>
    </row>
    <row r="102" spans="1:13" customFormat="1" ht="29.25" customHeight="1">
      <c r="A102" s="85"/>
      <c r="B102" s="67"/>
      <c r="C102" s="16"/>
      <c r="D102" s="16"/>
      <c r="E102" s="16"/>
      <c r="F102" s="17"/>
      <c r="G102" s="18"/>
      <c r="H102" s="18"/>
      <c r="I102" s="86"/>
      <c r="J102" s="123"/>
      <c r="M102" s="120"/>
    </row>
    <row r="103" spans="1:13" customFormat="1" ht="29.25" customHeight="1">
      <c r="A103" s="85"/>
      <c r="B103" s="67"/>
      <c r="C103" s="16"/>
      <c r="D103" s="16"/>
      <c r="E103" s="16"/>
      <c r="F103" s="17"/>
      <c r="G103" s="18"/>
      <c r="H103" s="18"/>
      <c r="I103" s="86"/>
      <c r="J103" s="123"/>
      <c r="M103" s="120"/>
    </row>
    <row r="104" spans="1:13" customFormat="1" ht="29.25" customHeight="1">
      <c r="A104" s="85"/>
      <c r="B104" s="67"/>
      <c r="C104" s="16"/>
      <c r="D104" s="16"/>
      <c r="E104" s="16"/>
      <c r="F104" s="17"/>
      <c r="G104" s="18"/>
      <c r="H104" s="18"/>
      <c r="I104" s="86"/>
      <c r="J104" s="123"/>
      <c r="M104" s="120"/>
    </row>
    <row r="105" spans="1:13" customFormat="1" ht="29.25" customHeight="1">
      <c r="A105" s="85"/>
      <c r="B105" s="67"/>
      <c r="C105" s="16"/>
      <c r="D105" s="16"/>
      <c r="E105" s="16"/>
      <c r="F105" s="17"/>
      <c r="G105" s="18"/>
      <c r="H105" s="18"/>
      <c r="I105" s="86"/>
      <c r="J105" s="123"/>
      <c r="M105" s="120"/>
    </row>
    <row r="106" spans="1:13" customFormat="1" ht="29.25" customHeight="1">
      <c r="A106" s="85"/>
      <c r="B106" s="67"/>
      <c r="C106" s="87"/>
      <c r="D106" s="16"/>
      <c r="E106" s="16"/>
      <c r="F106" s="17"/>
      <c r="G106" s="18"/>
      <c r="H106" s="18"/>
      <c r="I106" s="86"/>
      <c r="J106" s="123"/>
      <c r="M106" s="120"/>
    </row>
    <row r="107" spans="1:13" customFormat="1" ht="29.25" customHeight="1">
      <c r="A107" s="85"/>
      <c r="B107" s="67"/>
      <c r="C107" s="16"/>
      <c r="D107" s="16"/>
      <c r="E107" s="16"/>
      <c r="F107" s="17"/>
      <c r="G107" s="18"/>
      <c r="H107" s="18"/>
      <c r="I107" s="86"/>
      <c r="J107" s="123"/>
      <c r="M107" s="120"/>
    </row>
    <row r="108" spans="1:13" customFormat="1" ht="29.25" customHeight="1">
      <c r="A108" s="85"/>
      <c r="B108" s="67"/>
      <c r="C108" s="16"/>
      <c r="D108" s="16"/>
      <c r="E108" s="16"/>
      <c r="F108" s="17"/>
      <c r="G108" s="18"/>
      <c r="H108" s="18"/>
      <c r="I108" s="86"/>
      <c r="J108" s="123"/>
      <c r="M108" s="120"/>
    </row>
    <row r="109" spans="1:13" customFormat="1" ht="29.25" customHeight="1">
      <c r="A109" s="85"/>
      <c r="B109" s="67"/>
      <c r="C109" s="16"/>
      <c r="D109" s="16"/>
      <c r="E109" s="16"/>
      <c r="F109" s="17"/>
      <c r="G109" s="18"/>
      <c r="H109" s="18"/>
      <c r="I109" s="86"/>
      <c r="J109" s="123"/>
      <c r="M109" s="120"/>
    </row>
    <row r="110" spans="1:13" customFormat="1" ht="29.25" customHeight="1">
      <c r="A110" s="85"/>
      <c r="B110" s="67"/>
      <c r="C110" s="87"/>
      <c r="D110" s="16"/>
      <c r="E110" s="16"/>
      <c r="F110" s="17"/>
      <c r="G110" s="18"/>
      <c r="H110" s="18"/>
      <c r="I110" s="86"/>
      <c r="J110" s="123"/>
      <c r="M110" s="120"/>
    </row>
    <row r="111" spans="1:13" customFormat="1" ht="29.25" customHeight="1">
      <c r="A111" s="85"/>
      <c r="B111" s="67"/>
      <c r="C111" s="16"/>
      <c r="D111" s="16"/>
      <c r="E111" s="16"/>
      <c r="F111" s="17"/>
      <c r="G111" s="18"/>
      <c r="H111" s="18"/>
      <c r="I111" s="86"/>
      <c r="J111" s="123"/>
      <c r="M111" s="120"/>
    </row>
    <row r="112" spans="1:13" customFormat="1" ht="29.25" customHeight="1">
      <c r="A112" s="85"/>
      <c r="B112" s="67"/>
      <c r="C112" s="16"/>
      <c r="D112" s="16"/>
      <c r="E112" s="16"/>
      <c r="F112" s="17"/>
      <c r="G112" s="18"/>
      <c r="H112" s="18"/>
      <c r="I112" s="86"/>
      <c r="J112" s="123"/>
      <c r="K112" s="83"/>
      <c r="M112" s="120"/>
    </row>
    <row r="113" spans="1:13" customFormat="1" ht="29.25" customHeight="1">
      <c r="A113" s="85"/>
      <c r="B113" s="67"/>
      <c r="C113" s="16"/>
      <c r="D113" s="16"/>
      <c r="E113" s="16"/>
      <c r="F113" s="17"/>
      <c r="G113" s="18"/>
      <c r="H113" s="18"/>
      <c r="I113" s="86"/>
      <c r="J113" s="123"/>
      <c r="M113" s="120"/>
    </row>
    <row r="114" spans="1:13" customFormat="1" ht="29.25" customHeight="1">
      <c r="A114" s="85"/>
      <c r="B114" s="67"/>
      <c r="C114" s="16"/>
      <c r="D114" s="16"/>
      <c r="E114" s="16"/>
      <c r="F114" s="17"/>
      <c r="G114" s="18"/>
      <c r="H114" s="18"/>
      <c r="I114" s="86"/>
      <c r="J114" s="123"/>
      <c r="M114" s="120"/>
    </row>
    <row r="115" spans="1:13" customFormat="1" ht="29.25" customHeight="1">
      <c r="A115" s="85"/>
      <c r="B115" s="67"/>
      <c r="C115" s="16"/>
      <c r="D115" s="16"/>
      <c r="E115" s="16"/>
      <c r="F115" s="17"/>
      <c r="G115" s="18"/>
      <c r="H115" s="18"/>
      <c r="I115" s="86"/>
      <c r="J115" s="123"/>
      <c r="M115" s="120"/>
    </row>
    <row r="116" spans="1:13" customFormat="1" ht="29.25" customHeight="1">
      <c r="A116" s="85"/>
      <c r="B116" s="67"/>
      <c r="C116" s="16"/>
      <c r="D116" s="16"/>
      <c r="E116" s="16"/>
      <c r="F116" s="17"/>
      <c r="G116" s="18"/>
      <c r="H116" s="18"/>
      <c r="I116" s="86"/>
      <c r="J116" s="123"/>
      <c r="M116" s="120"/>
    </row>
    <row r="117" spans="1:13" customFormat="1" ht="29.25" customHeight="1">
      <c r="A117" s="85"/>
      <c r="B117" s="67"/>
      <c r="C117" s="16"/>
      <c r="D117" s="16"/>
      <c r="E117" s="16"/>
      <c r="F117" s="17"/>
      <c r="G117" s="18"/>
      <c r="H117" s="18"/>
      <c r="I117" s="86"/>
      <c r="J117" s="123"/>
      <c r="M117" s="120"/>
    </row>
    <row r="118" spans="1:13" customFormat="1" ht="29.25" customHeight="1">
      <c r="A118" s="85"/>
      <c r="B118" s="67"/>
      <c r="C118" s="16"/>
      <c r="D118" s="16"/>
      <c r="E118" s="16"/>
      <c r="F118" s="17"/>
      <c r="G118" s="18"/>
      <c r="H118" s="18"/>
      <c r="I118" s="86"/>
      <c r="J118" s="123"/>
      <c r="M118" s="120"/>
    </row>
    <row r="119" spans="1:13" customFormat="1" ht="29.25" customHeight="1">
      <c r="A119" s="85"/>
      <c r="B119" s="67"/>
      <c r="C119" s="16"/>
      <c r="D119" s="16"/>
      <c r="E119" s="16"/>
      <c r="F119" s="17"/>
      <c r="G119" s="18"/>
      <c r="H119" s="18"/>
      <c r="I119" s="86"/>
      <c r="J119" s="123"/>
      <c r="M119" s="120"/>
    </row>
    <row r="120" spans="1:13" customFormat="1" ht="29.25" customHeight="1">
      <c r="A120" s="85"/>
      <c r="B120" s="67"/>
      <c r="C120" s="16"/>
      <c r="D120" s="16"/>
      <c r="E120" s="16"/>
      <c r="F120" s="17"/>
      <c r="G120" s="18"/>
      <c r="H120" s="18"/>
      <c r="I120" s="86"/>
      <c r="J120" s="123"/>
      <c r="M120" s="120"/>
    </row>
    <row r="121" spans="1:13" customFormat="1" ht="29.25" customHeight="1">
      <c r="A121" s="85"/>
      <c r="B121" s="67"/>
      <c r="C121" s="16"/>
      <c r="D121" s="16"/>
      <c r="E121" s="16"/>
      <c r="F121" s="17"/>
      <c r="G121" s="18"/>
      <c r="H121" s="18"/>
      <c r="I121" s="86"/>
      <c r="J121" s="123"/>
      <c r="M121" s="120"/>
    </row>
    <row r="122" spans="1:13" customFormat="1" ht="29.25" customHeight="1">
      <c r="A122" s="85"/>
      <c r="B122" s="67"/>
      <c r="C122" s="16"/>
      <c r="D122" s="16"/>
      <c r="E122" s="16"/>
      <c r="F122" s="17"/>
      <c r="G122" s="18"/>
      <c r="H122" s="18"/>
      <c r="I122" s="86"/>
      <c r="J122" s="123"/>
      <c r="M122" s="120"/>
    </row>
    <row r="123" spans="1:13" customFormat="1" ht="29.25" customHeight="1">
      <c r="A123" s="85"/>
      <c r="B123" s="67"/>
      <c r="C123" s="16"/>
      <c r="D123" s="16"/>
      <c r="E123" s="16"/>
      <c r="F123" s="17"/>
      <c r="G123" s="18"/>
      <c r="H123" s="18"/>
      <c r="I123" s="86"/>
      <c r="J123" s="123"/>
      <c r="M123" s="120"/>
    </row>
    <row r="124" spans="1:13" customFormat="1" ht="29.25" customHeight="1">
      <c r="A124" s="85"/>
      <c r="B124" s="67"/>
      <c r="C124" s="16"/>
      <c r="D124" s="16"/>
      <c r="E124" s="16"/>
      <c r="F124" s="17"/>
      <c r="G124" s="18"/>
      <c r="H124" s="18"/>
      <c r="I124" s="86"/>
      <c r="J124" s="123"/>
      <c r="M124" s="120"/>
    </row>
    <row r="125" spans="1:13" customFormat="1" ht="29.25" customHeight="1">
      <c r="A125" s="85"/>
      <c r="B125" s="67"/>
      <c r="C125" s="16"/>
      <c r="D125" s="16"/>
      <c r="E125" s="16"/>
      <c r="F125" s="17"/>
      <c r="G125" s="18"/>
      <c r="H125" s="18"/>
      <c r="I125" s="86"/>
      <c r="J125" s="123"/>
      <c r="M125" s="120"/>
    </row>
    <row r="126" spans="1:13" customFormat="1" ht="29.25" customHeight="1">
      <c r="A126" s="85"/>
      <c r="B126" s="67"/>
      <c r="C126" s="87"/>
      <c r="D126" s="16"/>
      <c r="E126" s="16"/>
      <c r="F126" s="17"/>
      <c r="G126" s="18"/>
      <c r="H126" s="18"/>
      <c r="I126" s="86"/>
      <c r="J126" s="123"/>
      <c r="M126" s="120"/>
    </row>
    <row r="127" spans="1:13" customFormat="1" ht="29.25" customHeight="1">
      <c r="A127" s="85"/>
      <c r="B127" s="67"/>
      <c r="C127" s="16"/>
      <c r="D127" s="16"/>
      <c r="E127" s="16"/>
      <c r="F127" s="17"/>
      <c r="G127" s="18"/>
      <c r="H127" s="18"/>
      <c r="I127" s="86"/>
      <c r="J127" s="123"/>
      <c r="M127" s="120"/>
    </row>
    <row r="128" spans="1:13" customFormat="1" ht="29.25" customHeight="1">
      <c r="A128" s="85"/>
      <c r="B128" s="67"/>
      <c r="C128" s="16"/>
      <c r="D128" s="16"/>
      <c r="E128" s="16"/>
      <c r="F128" s="17"/>
      <c r="G128" s="18"/>
      <c r="H128" s="18"/>
      <c r="I128" s="86"/>
      <c r="J128" s="123"/>
      <c r="M128" s="120"/>
    </row>
    <row r="129" spans="1:13" customFormat="1" ht="29.25" customHeight="1">
      <c r="A129" s="85"/>
      <c r="B129" s="67"/>
      <c r="C129" s="16"/>
      <c r="D129" s="16"/>
      <c r="E129" s="16"/>
      <c r="F129" s="17"/>
      <c r="G129" s="18"/>
      <c r="H129" s="18"/>
      <c r="I129" s="86"/>
      <c r="J129" s="123"/>
      <c r="M129" s="120"/>
    </row>
    <row r="130" spans="1:13" customFormat="1" ht="29.25" customHeight="1">
      <c r="A130" s="85"/>
      <c r="B130" s="67"/>
      <c r="C130" s="16"/>
      <c r="D130" s="16"/>
      <c r="E130" s="16"/>
      <c r="F130" s="17"/>
      <c r="G130" s="18"/>
      <c r="H130" s="18"/>
      <c r="I130" s="86"/>
      <c r="J130" s="123"/>
      <c r="M130" s="120"/>
    </row>
    <row r="131" spans="1:13" customFormat="1" ht="29.25" customHeight="1">
      <c r="A131" s="85"/>
      <c r="B131" s="67"/>
      <c r="C131" s="16"/>
      <c r="D131" s="16"/>
      <c r="E131" s="16"/>
      <c r="F131" s="17"/>
      <c r="G131" s="18"/>
      <c r="H131" s="18"/>
      <c r="I131" s="86"/>
      <c r="J131" s="123"/>
      <c r="M131" s="120"/>
    </row>
    <row r="132" spans="1:13" customFormat="1" ht="29.25" customHeight="1">
      <c r="A132" s="85"/>
      <c r="B132" s="67"/>
      <c r="C132" s="16"/>
      <c r="D132" s="16"/>
      <c r="E132" s="16"/>
      <c r="F132" s="17"/>
      <c r="G132" s="18"/>
      <c r="H132" s="18"/>
      <c r="I132" s="86"/>
      <c r="J132" s="123"/>
      <c r="M132" s="120"/>
    </row>
    <row r="133" spans="1:13" customFormat="1" ht="29.25" customHeight="1">
      <c r="A133" s="85"/>
      <c r="B133" s="67"/>
      <c r="C133" s="16"/>
      <c r="D133" s="16"/>
      <c r="E133" s="16"/>
      <c r="F133" s="17"/>
      <c r="G133" s="18"/>
      <c r="H133" s="18"/>
      <c r="I133" s="86"/>
      <c r="J133" s="123"/>
      <c r="M133" s="120"/>
    </row>
    <row r="134" spans="1:13" customFormat="1" ht="29.25" customHeight="1">
      <c r="A134" s="85"/>
      <c r="B134" s="67"/>
      <c r="C134" s="16"/>
      <c r="D134" s="16"/>
      <c r="E134" s="16"/>
      <c r="F134" s="17"/>
      <c r="G134" s="18"/>
      <c r="H134" s="18"/>
      <c r="I134" s="86"/>
      <c r="J134" s="123"/>
      <c r="M134" s="120"/>
    </row>
    <row r="135" spans="1:13" customFormat="1" ht="29.25" customHeight="1">
      <c r="A135" s="85"/>
      <c r="B135" s="67"/>
      <c r="C135" s="16"/>
      <c r="D135" s="16"/>
      <c r="E135" s="16"/>
      <c r="F135" s="17"/>
      <c r="G135" s="18"/>
      <c r="H135" s="18"/>
      <c r="I135" s="86"/>
      <c r="J135" s="123"/>
      <c r="M135" s="120"/>
    </row>
    <row r="136" spans="1:13" customFormat="1" ht="29.25" customHeight="1">
      <c r="A136" s="85"/>
      <c r="B136" s="67"/>
      <c r="C136" s="16"/>
      <c r="D136" s="16"/>
      <c r="E136" s="16"/>
      <c r="F136" s="17"/>
      <c r="G136" s="18"/>
      <c r="H136" s="18"/>
      <c r="I136" s="86"/>
      <c r="J136" s="123"/>
      <c r="M136" s="120"/>
    </row>
    <row r="137" spans="1:13" customFormat="1" ht="29.25" customHeight="1">
      <c r="A137" s="85"/>
      <c r="B137" s="67"/>
      <c r="C137" s="16"/>
      <c r="D137" s="16"/>
      <c r="E137" s="16"/>
      <c r="F137" s="17"/>
      <c r="G137" s="18"/>
      <c r="H137" s="18"/>
      <c r="I137" s="86"/>
      <c r="J137" s="123"/>
      <c r="M137" s="120"/>
    </row>
    <row r="138" spans="1:13" customFormat="1" ht="29.25" customHeight="1">
      <c r="A138" s="85"/>
      <c r="B138" s="67"/>
      <c r="C138" s="16"/>
      <c r="D138" s="16"/>
      <c r="E138" s="16"/>
      <c r="F138" s="17"/>
      <c r="G138" s="18"/>
      <c r="H138" s="18"/>
      <c r="I138" s="86"/>
      <c r="J138" s="123"/>
      <c r="M138" s="120"/>
    </row>
    <row r="139" spans="1:13" customFormat="1" ht="29.25" customHeight="1">
      <c r="A139" s="85"/>
      <c r="B139" s="67"/>
      <c r="C139" s="16"/>
      <c r="D139" s="16"/>
      <c r="E139" s="16"/>
      <c r="F139" s="17"/>
      <c r="G139" s="18"/>
      <c r="H139" s="18"/>
      <c r="I139" s="86"/>
      <c r="J139" s="123"/>
      <c r="M139" s="120"/>
    </row>
    <row r="140" spans="1:13" customFormat="1" ht="29.25" customHeight="1">
      <c r="A140" s="85"/>
      <c r="B140" s="67"/>
      <c r="C140" s="16"/>
      <c r="D140" s="16"/>
      <c r="E140" s="16"/>
      <c r="F140" s="17"/>
      <c r="G140" s="18"/>
      <c r="H140" s="18"/>
      <c r="I140" s="86"/>
      <c r="J140" s="123"/>
      <c r="M140" s="120"/>
    </row>
    <row r="141" spans="1:13" customFormat="1" ht="29.25" customHeight="1">
      <c r="A141" s="85"/>
      <c r="B141" s="67"/>
      <c r="C141" s="16"/>
      <c r="D141" s="16"/>
      <c r="E141" s="16"/>
      <c r="F141" s="17"/>
      <c r="G141" s="18"/>
      <c r="H141" s="18"/>
      <c r="I141" s="86"/>
      <c r="J141" s="123"/>
      <c r="M141" s="120"/>
    </row>
    <row r="142" spans="1:13" customFormat="1" ht="29.25" customHeight="1">
      <c r="A142" s="85"/>
      <c r="B142" s="67"/>
      <c r="C142" s="16"/>
      <c r="D142" s="16"/>
      <c r="E142" s="16"/>
      <c r="F142" s="17"/>
      <c r="G142" s="18"/>
      <c r="H142" s="18"/>
      <c r="I142" s="86"/>
      <c r="J142" s="123"/>
      <c r="M142" s="120"/>
    </row>
    <row r="143" spans="1:13" customFormat="1" ht="29.25" customHeight="1">
      <c r="A143" s="85"/>
      <c r="B143" s="67"/>
      <c r="C143" s="16"/>
      <c r="D143" s="16"/>
      <c r="E143" s="16"/>
      <c r="F143" s="17"/>
      <c r="G143" s="18"/>
      <c r="H143" s="18"/>
      <c r="I143" s="86"/>
      <c r="J143" s="123"/>
      <c r="M143" s="120"/>
    </row>
    <row r="144" spans="1:13" customFormat="1" ht="29.25" customHeight="1">
      <c r="A144" s="85"/>
      <c r="B144" s="67"/>
      <c r="C144" s="16"/>
      <c r="D144" s="16"/>
      <c r="E144" s="16"/>
      <c r="F144" s="17"/>
      <c r="G144" s="18"/>
      <c r="H144" s="18"/>
      <c r="I144" s="86"/>
      <c r="J144" s="123"/>
      <c r="M144" s="120"/>
    </row>
    <row r="145" spans="1:15" customFormat="1" ht="29.25" customHeight="1">
      <c r="A145" s="85"/>
      <c r="B145" s="67"/>
      <c r="C145" s="16"/>
      <c r="D145" s="16"/>
      <c r="E145" s="16"/>
      <c r="F145" s="17"/>
      <c r="G145" s="18"/>
      <c r="H145" s="18"/>
      <c r="I145" s="86"/>
      <c r="J145" s="123"/>
      <c r="M145" s="120"/>
    </row>
    <row r="146" spans="1:15" s="9" customFormat="1" ht="29.25" customHeight="1">
      <c r="B146" s="125"/>
      <c r="C146" s="87"/>
      <c r="D146" s="16"/>
      <c r="E146" s="16"/>
      <c r="F146" s="17"/>
      <c r="G146" s="18"/>
      <c r="H146" s="18"/>
      <c r="I146" s="86"/>
      <c r="J146" s="126"/>
      <c r="M146" s="103"/>
    </row>
    <row r="147" spans="1:15" s="101" customFormat="1" ht="29.25" customHeight="1">
      <c r="A147" s="85"/>
      <c r="B147" s="15"/>
      <c r="C147" s="15"/>
      <c r="D147" s="16"/>
      <c r="E147" s="16"/>
      <c r="F147" s="16"/>
      <c r="G147" s="18"/>
      <c r="H147" s="18"/>
      <c r="I147" s="86"/>
      <c r="J147" s="127"/>
      <c r="K147"/>
      <c r="L147" s="102"/>
      <c r="M147" s="103"/>
    </row>
    <row r="148" spans="1:15" s="101" customFormat="1" ht="29.25" customHeight="1">
      <c r="A148" s="85"/>
      <c r="B148" s="15"/>
      <c r="C148" s="15"/>
      <c r="D148" s="16"/>
      <c r="E148" s="16"/>
      <c r="F148" s="16"/>
      <c r="G148" s="18"/>
      <c r="H148" s="18"/>
      <c r="I148" s="86"/>
      <c r="J148" s="127"/>
      <c r="K148"/>
      <c r="L148" s="102"/>
      <c r="M148" s="103"/>
    </row>
    <row r="149" spans="1:15" s="101" customFormat="1" ht="29.25" customHeight="1">
      <c r="A149" s="85"/>
      <c r="B149" s="15"/>
      <c r="C149" s="15"/>
      <c r="D149" s="16"/>
      <c r="E149" s="16"/>
      <c r="F149" s="16"/>
      <c r="G149" s="18"/>
      <c r="H149" s="18"/>
      <c r="I149" s="86"/>
      <c r="J149" s="127"/>
      <c r="K149"/>
      <c r="L149" s="102"/>
      <c r="M149" s="103"/>
    </row>
    <row r="150" spans="1:15" s="101" customFormat="1" ht="29.25" customHeight="1">
      <c r="A150" s="85"/>
      <c r="B150" s="15"/>
      <c r="C150" s="15"/>
      <c r="D150" s="16"/>
      <c r="E150" s="16"/>
      <c r="F150" s="16"/>
      <c r="G150" s="18"/>
      <c r="H150" s="18"/>
      <c r="I150" s="86"/>
      <c r="J150" s="127"/>
      <c r="K150"/>
      <c r="L150" s="102"/>
      <c r="M150" s="103"/>
    </row>
    <row r="151" spans="1:15" s="101" customFormat="1" ht="29.25" customHeight="1">
      <c r="A151" s="85"/>
      <c r="B151" s="15"/>
      <c r="C151" s="15"/>
      <c r="D151" s="16"/>
      <c r="E151" s="16"/>
      <c r="F151" s="16"/>
      <c r="G151" s="18"/>
      <c r="H151" s="18"/>
      <c r="I151" s="86"/>
      <c r="J151" s="127"/>
      <c r="K151"/>
      <c r="L151" s="102"/>
      <c r="M151" s="103"/>
    </row>
    <row r="152" spans="1:15" s="101" customFormat="1" ht="29.25" customHeight="1">
      <c r="A152" s="85"/>
      <c r="B152" s="15"/>
      <c r="C152" s="15"/>
      <c r="D152" s="16"/>
      <c r="E152" s="16"/>
      <c r="F152" s="16"/>
      <c r="G152" s="18"/>
      <c r="H152" s="18"/>
      <c r="I152" s="86"/>
      <c r="J152" s="127"/>
      <c r="K152"/>
      <c r="L152" s="102"/>
      <c r="M152" s="103"/>
    </row>
    <row r="153" spans="1:15" s="101" customFormat="1" ht="29.25" customHeight="1">
      <c r="A153" s="85"/>
      <c r="B153" s="15"/>
      <c r="C153" s="15"/>
      <c r="D153" s="16"/>
      <c r="E153" s="16"/>
      <c r="F153" s="16"/>
      <c r="G153" s="18"/>
      <c r="H153" s="18"/>
      <c r="I153" s="86"/>
      <c r="J153" s="127"/>
      <c r="K153"/>
      <c r="L153"/>
      <c r="M153" s="103"/>
      <c r="N153"/>
      <c r="O153"/>
    </row>
    <row r="154" spans="1:15" s="101" customFormat="1" ht="29.25" customHeight="1">
      <c r="A154" s="85"/>
      <c r="B154" s="15"/>
      <c r="C154" s="15"/>
      <c r="D154" s="16"/>
      <c r="E154" s="16"/>
      <c r="F154" s="16"/>
      <c r="G154" s="18"/>
      <c r="H154" s="18"/>
      <c r="I154" s="86"/>
      <c r="J154" s="127"/>
      <c r="K154"/>
      <c r="L154" s="102"/>
      <c r="M154" s="103"/>
    </row>
    <row r="155" spans="1:15" s="101" customFormat="1" ht="29.25" customHeight="1">
      <c r="A155" s="85"/>
      <c r="B155" s="15"/>
      <c r="C155" s="15"/>
      <c r="D155" s="16"/>
      <c r="E155" s="16"/>
      <c r="F155" s="16"/>
      <c r="G155" s="18"/>
      <c r="H155" s="18"/>
      <c r="I155" s="86"/>
      <c r="J155" s="127"/>
      <c r="K155"/>
      <c r="L155" s="102"/>
      <c r="M155" s="103"/>
    </row>
    <row r="156" spans="1:15" s="101" customFormat="1" ht="29.25" customHeight="1">
      <c r="A156" s="85"/>
      <c r="B156" s="15"/>
      <c r="C156" s="15"/>
      <c r="D156" s="16"/>
      <c r="E156" s="16"/>
      <c r="F156" s="16"/>
      <c r="G156" s="18"/>
      <c r="H156" s="18"/>
      <c r="I156" s="86"/>
      <c r="J156" s="127"/>
      <c r="K156"/>
      <c r="L156" s="102"/>
      <c r="M156" s="103"/>
    </row>
    <row r="157" spans="1:15" s="101" customFormat="1" ht="29.25" customHeight="1">
      <c r="A157" s="85"/>
      <c r="B157" s="15"/>
      <c r="C157" s="15"/>
      <c r="D157" s="16"/>
      <c r="E157" s="16"/>
      <c r="F157" s="16"/>
      <c r="G157" s="18"/>
      <c r="H157" s="18"/>
      <c r="I157" s="86"/>
      <c r="J157" s="127"/>
      <c r="K157"/>
      <c r="L157" s="102"/>
      <c r="M157" s="103"/>
    </row>
    <row r="158" spans="1:15" s="101" customFormat="1" ht="29.25" customHeight="1">
      <c r="A158" s="85"/>
      <c r="B158" s="15"/>
      <c r="C158" s="15"/>
      <c r="D158" s="16"/>
      <c r="E158" s="16"/>
      <c r="F158" s="16"/>
      <c r="G158" s="18"/>
      <c r="H158" s="18"/>
      <c r="I158" s="86"/>
      <c r="J158" s="127"/>
      <c r="K158"/>
      <c r="L158" s="102"/>
      <c r="M158" s="103"/>
    </row>
    <row r="159" spans="1:15" s="101" customFormat="1" ht="29.25" customHeight="1">
      <c r="A159" s="85"/>
      <c r="B159" s="15"/>
      <c r="C159" s="15"/>
      <c r="D159" s="16"/>
      <c r="E159" s="16"/>
      <c r="F159" s="16"/>
      <c r="G159" s="18"/>
      <c r="H159" s="18"/>
      <c r="I159" s="86"/>
      <c r="J159" s="127"/>
      <c r="K159"/>
      <c r="L159" s="102"/>
      <c r="M159" s="103"/>
    </row>
    <row r="160" spans="1:15" s="101" customFormat="1" ht="29.25" customHeight="1">
      <c r="A160" s="85"/>
      <c r="B160" s="15"/>
      <c r="C160" s="15"/>
      <c r="D160" s="16"/>
      <c r="E160" s="16"/>
      <c r="F160" s="16"/>
      <c r="G160" s="18"/>
      <c r="H160" s="18"/>
      <c r="I160" s="86"/>
      <c r="J160" s="127"/>
      <c r="K160"/>
      <c r="L160" s="102"/>
      <c r="M160" s="103"/>
    </row>
    <row r="161" spans="1:15" s="101" customFormat="1" ht="29.25" customHeight="1">
      <c r="A161" s="85"/>
      <c r="B161" s="15"/>
      <c r="C161" s="15"/>
      <c r="D161" s="16"/>
      <c r="E161" s="16"/>
      <c r="F161" s="16"/>
      <c r="G161" s="18"/>
      <c r="H161" s="18"/>
      <c r="I161" s="86"/>
      <c r="J161" s="127"/>
      <c r="K161"/>
      <c r="L161" s="102"/>
      <c r="M161" s="103"/>
    </row>
    <row r="162" spans="1:15" s="101" customFormat="1" ht="29.25" customHeight="1">
      <c r="A162" s="85"/>
      <c r="B162" s="15"/>
      <c r="C162" s="15"/>
      <c r="D162" s="16"/>
      <c r="E162" s="16"/>
      <c r="F162" s="16"/>
      <c r="G162" s="18"/>
      <c r="H162" s="18"/>
      <c r="I162" s="86"/>
      <c r="J162" s="127"/>
      <c r="K162"/>
      <c r="L162" s="102"/>
      <c r="M162" s="103"/>
    </row>
    <row r="163" spans="1:15" s="101" customFormat="1" ht="29.25" customHeight="1">
      <c r="A163" s="85"/>
      <c r="B163" s="15"/>
      <c r="C163" s="15"/>
      <c r="D163" s="16"/>
      <c r="E163" s="16"/>
      <c r="F163" s="16"/>
      <c r="G163" s="18"/>
      <c r="H163" s="18"/>
      <c r="I163" s="86"/>
      <c r="J163" s="127"/>
      <c r="K163"/>
      <c r="L163" s="128"/>
      <c r="M163" s="103"/>
      <c r="N163"/>
      <c r="O163"/>
    </row>
    <row r="164" spans="1:15" s="101" customFormat="1" ht="29.25" customHeight="1">
      <c r="A164" s="85"/>
      <c r="B164" s="15"/>
      <c r="C164" s="15"/>
      <c r="D164" s="16"/>
      <c r="E164" s="16"/>
      <c r="F164" s="16"/>
      <c r="G164" s="18"/>
      <c r="H164" s="18"/>
      <c r="I164" s="86"/>
      <c r="J164" s="127"/>
      <c r="K164"/>
      <c r="L164" s="102"/>
      <c r="M164" s="103"/>
    </row>
    <row r="165" spans="1:15" s="101" customFormat="1" ht="29.25" customHeight="1">
      <c r="A165" s="85"/>
      <c r="B165" s="15"/>
      <c r="C165" s="15"/>
      <c r="D165" s="16"/>
      <c r="E165" s="16"/>
      <c r="F165" s="16"/>
      <c r="G165" s="18"/>
      <c r="H165" s="18"/>
      <c r="I165" s="86"/>
      <c r="J165" s="127"/>
      <c r="K165" s="83"/>
      <c r="L165" s="102"/>
      <c r="M165" s="103"/>
    </row>
    <row r="166" spans="1:15" s="101" customFormat="1" ht="29.25" customHeight="1">
      <c r="A166" s="85"/>
      <c r="B166" s="15"/>
      <c r="C166" s="15"/>
      <c r="D166" s="16"/>
      <c r="E166" s="16"/>
      <c r="F166" s="16"/>
      <c r="G166" s="18"/>
      <c r="H166" s="18"/>
      <c r="I166" s="86"/>
      <c r="J166" s="127"/>
      <c r="K166"/>
      <c r="L166" s="102"/>
      <c r="M166" s="103"/>
    </row>
    <row r="167" spans="1:15" s="101" customFormat="1" ht="29.25" customHeight="1">
      <c r="A167" s="104"/>
      <c r="B167" s="105"/>
      <c r="C167" s="105"/>
      <c r="D167" s="88"/>
      <c r="E167" s="88"/>
      <c r="F167" s="88"/>
      <c r="G167" s="91"/>
      <c r="H167" s="91"/>
      <c r="I167" s="106"/>
      <c r="J167" s="127"/>
      <c r="K167"/>
      <c r="L167" s="102"/>
      <c r="M167" s="103"/>
    </row>
    <row r="168" spans="1:15" s="101" customFormat="1" ht="29.25" customHeight="1">
      <c r="A168" s="85"/>
      <c r="B168" s="15"/>
      <c r="C168" s="15"/>
      <c r="D168" s="16"/>
      <c r="E168" s="16"/>
      <c r="F168" s="16"/>
      <c r="G168" s="18"/>
      <c r="H168" s="18"/>
      <c r="I168" s="86"/>
      <c r="J168" s="127"/>
      <c r="K168"/>
      <c r="L168" s="102"/>
      <c r="M168" s="103"/>
    </row>
    <row r="169" spans="1:15" s="101" customFormat="1" ht="29.25" customHeight="1">
      <c r="A169" s="85"/>
      <c r="B169" s="15"/>
      <c r="C169" s="15"/>
      <c r="D169" s="16"/>
      <c r="E169" s="16"/>
      <c r="F169" s="16"/>
      <c r="G169" s="18"/>
      <c r="H169" s="18"/>
      <c r="I169" s="86"/>
      <c r="J169" s="127"/>
      <c r="K169"/>
      <c r="L169" s="102"/>
      <c r="M169" s="103"/>
    </row>
    <row r="170" spans="1:15" s="101" customFormat="1" ht="29.25" customHeight="1">
      <c r="A170" s="85"/>
      <c r="B170" s="15"/>
      <c r="C170" s="15"/>
      <c r="D170" s="16"/>
      <c r="E170" s="16"/>
      <c r="F170" s="16"/>
      <c r="G170" s="18"/>
      <c r="H170" s="18"/>
      <c r="I170" s="86"/>
      <c r="J170" s="127"/>
      <c r="K170"/>
      <c r="L170" s="102"/>
      <c r="M170" s="103"/>
    </row>
    <row r="171" spans="1:15" s="101" customFormat="1" ht="29.25" customHeight="1">
      <c r="A171" s="85"/>
      <c r="B171" s="15"/>
      <c r="C171" s="15"/>
      <c r="D171" s="16"/>
      <c r="E171" s="16"/>
      <c r="F171" s="16"/>
      <c r="G171" s="18"/>
      <c r="H171" s="18"/>
      <c r="I171" s="86"/>
      <c r="J171" s="127"/>
      <c r="K171"/>
      <c r="L171" s="102"/>
      <c r="M171" s="103"/>
    </row>
    <row r="172" spans="1:15" s="101" customFormat="1" ht="29.25" customHeight="1">
      <c r="A172" s="85"/>
      <c r="B172" s="15"/>
      <c r="C172" s="15"/>
      <c r="D172" s="16"/>
      <c r="E172" s="16"/>
      <c r="F172" s="16"/>
      <c r="G172" s="18"/>
      <c r="H172" s="18"/>
      <c r="I172" s="86"/>
      <c r="J172" s="127"/>
      <c r="K172"/>
      <c r="L172" s="102"/>
      <c r="M172" s="103"/>
    </row>
    <row r="173" spans="1:15" s="101" customFormat="1" ht="29.25" customHeight="1">
      <c r="A173" s="85"/>
      <c r="B173" s="15"/>
      <c r="C173" s="15"/>
      <c r="D173" s="16"/>
      <c r="E173" s="16"/>
      <c r="F173" s="16"/>
      <c r="G173" s="18"/>
      <c r="H173" s="18"/>
      <c r="I173" s="86"/>
      <c r="J173" s="127"/>
      <c r="K173"/>
      <c r="L173" s="102"/>
      <c r="M173" s="103"/>
    </row>
    <row r="174" spans="1:15" s="101" customFormat="1" ht="29.25" customHeight="1">
      <c r="A174" s="85"/>
      <c r="B174" s="15"/>
      <c r="C174" s="15"/>
      <c r="D174" s="16"/>
      <c r="E174" s="16"/>
      <c r="F174" s="16"/>
      <c r="G174" s="18"/>
      <c r="H174" s="18"/>
      <c r="I174" s="86"/>
      <c r="J174" s="127"/>
      <c r="K174"/>
      <c r="L174"/>
      <c r="M174" s="103"/>
      <c r="N174"/>
      <c r="O174"/>
    </row>
    <row r="175" spans="1:15" s="101" customFormat="1" ht="29.25" customHeight="1">
      <c r="A175" s="104"/>
      <c r="B175" s="105"/>
      <c r="C175" s="105"/>
      <c r="D175" s="88"/>
      <c r="E175" s="88"/>
      <c r="F175" s="88"/>
      <c r="G175" s="91"/>
      <c r="H175" s="91"/>
      <c r="I175" s="106"/>
      <c r="J175" s="127"/>
      <c r="K175"/>
      <c r="L175" s="102"/>
      <c r="M175" s="103"/>
    </row>
    <row r="176" spans="1:15" s="101" customFormat="1" ht="29.25" customHeight="1">
      <c r="A176" s="85"/>
      <c r="B176" s="15"/>
      <c r="C176" s="15"/>
      <c r="D176" s="16"/>
      <c r="E176" s="16"/>
      <c r="F176" s="16"/>
      <c r="G176" s="18"/>
      <c r="H176" s="18"/>
      <c r="I176" s="86"/>
      <c r="J176" s="127"/>
      <c r="K176"/>
      <c r="L176" s="102"/>
      <c r="M176" s="103"/>
    </row>
    <row r="177" spans="1:15" s="101" customFormat="1" ht="29.25" customHeight="1">
      <c r="A177" s="85"/>
      <c r="B177" s="15"/>
      <c r="C177" s="15"/>
      <c r="D177" s="16"/>
      <c r="E177" s="16"/>
      <c r="F177" s="16"/>
      <c r="G177" s="18"/>
      <c r="H177" s="18"/>
      <c r="I177" s="86"/>
      <c r="J177" s="127"/>
      <c r="K177"/>
      <c r="L177" s="102"/>
      <c r="M177" s="103"/>
    </row>
    <row r="178" spans="1:15" s="101" customFormat="1" ht="29.25" customHeight="1">
      <c r="A178" s="85"/>
      <c r="B178" s="15"/>
      <c r="C178" s="15"/>
      <c r="D178" s="16"/>
      <c r="E178" s="16"/>
      <c r="F178" s="16"/>
      <c r="G178" s="18"/>
      <c r="H178" s="18"/>
      <c r="I178" s="86"/>
      <c r="J178" s="127"/>
      <c r="K178"/>
      <c r="L178" s="102"/>
      <c r="M178" s="103"/>
    </row>
    <row r="179" spans="1:15" s="101" customFormat="1" ht="29.25" customHeight="1">
      <c r="A179" s="85"/>
      <c r="B179" s="15"/>
      <c r="C179" s="15"/>
      <c r="D179" s="16"/>
      <c r="E179" s="16"/>
      <c r="F179" s="16"/>
      <c r="G179" s="18"/>
      <c r="H179" s="18"/>
      <c r="I179" s="86"/>
      <c r="J179" s="127"/>
      <c r="K179"/>
      <c r="L179"/>
      <c r="M179" s="103"/>
      <c r="N179"/>
      <c r="O179"/>
    </row>
    <row r="180" spans="1:15" s="101" customFormat="1" ht="29.25" customHeight="1">
      <c r="A180" s="85"/>
      <c r="B180" s="15"/>
      <c r="C180" s="129"/>
      <c r="D180" s="16"/>
      <c r="E180" s="16"/>
      <c r="F180" s="16"/>
      <c r="G180" s="18"/>
      <c r="H180" s="18"/>
      <c r="I180" s="86"/>
      <c r="J180" s="127"/>
      <c r="K180"/>
      <c r="L180" s="102"/>
      <c r="M180" s="103"/>
    </row>
    <row r="181" spans="1:15" s="101" customFormat="1" ht="29.25" customHeight="1">
      <c r="A181" s="85"/>
      <c r="B181" s="15"/>
      <c r="C181" s="107"/>
      <c r="D181" s="16"/>
      <c r="E181" s="16"/>
      <c r="F181" s="16"/>
      <c r="G181" s="18"/>
      <c r="H181" s="18"/>
      <c r="I181" s="86"/>
      <c r="J181" s="127"/>
      <c r="K181"/>
      <c r="L181"/>
      <c r="M181" s="103"/>
      <c r="N181"/>
      <c r="O181"/>
    </row>
    <row r="182" spans="1:15" s="101" customFormat="1" ht="29.25" customHeight="1">
      <c r="A182" s="104"/>
      <c r="B182" s="105"/>
      <c r="C182" s="105"/>
      <c r="D182" s="88"/>
      <c r="E182" s="88"/>
      <c r="F182" s="88"/>
      <c r="G182" s="91"/>
      <c r="H182" s="91"/>
      <c r="I182" s="106"/>
      <c r="J182" s="127"/>
      <c r="K182"/>
      <c r="L182" s="102"/>
      <c r="M182" s="103"/>
    </row>
    <row r="183" spans="1:15" s="101" customFormat="1" ht="29.25" customHeight="1">
      <c r="A183" s="85"/>
      <c r="B183" s="15"/>
      <c r="C183" s="15"/>
      <c r="D183" s="16"/>
      <c r="E183" s="16"/>
      <c r="F183" s="16"/>
      <c r="G183" s="18"/>
      <c r="H183" s="18"/>
      <c r="I183" s="86"/>
      <c r="J183" s="127"/>
      <c r="K183"/>
      <c r="L183" s="102"/>
      <c r="M183" s="103"/>
    </row>
    <row r="184" spans="1:15" s="101" customFormat="1" ht="29.25" customHeight="1">
      <c r="A184" s="85"/>
      <c r="B184" s="15"/>
      <c r="C184" s="15"/>
      <c r="D184" s="16"/>
      <c r="E184" s="16"/>
      <c r="F184" s="16"/>
      <c r="G184" s="18"/>
      <c r="H184" s="18"/>
      <c r="I184" s="86"/>
      <c r="J184" s="127"/>
      <c r="K184"/>
      <c r="L184" s="102"/>
      <c r="M184" s="103"/>
    </row>
    <row r="185" spans="1:15" s="101" customFormat="1" ht="29.25" customHeight="1">
      <c r="A185" s="85"/>
      <c r="B185" s="15"/>
      <c r="C185" s="15"/>
      <c r="D185" s="16"/>
      <c r="E185" s="16"/>
      <c r="F185" s="16"/>
      <c r="G185" s="18"/>
      <c r="H185" s="18"/>
      <c r="I185" s="86"/>
      <c r="J185" s="127"/>
      <c r="K185"/>
      <c r="L185" s="102"/>
      <c r="M185" s="103"/>
    </row>
    <row r="186" spans="1:15" s="101" customFormat="1" ht="29.25" customHeight="1">
      <c r="A186" s="85"/>
      <c r="B186" s="15"/>
      <c r="C186" s="15"/>
      <c r="D186" s="16"/>
      <c r="E186" s="16"/>
      <c r="F186" s="16"/>
      <c r="G186" s="18"/>
      <c r="H186" s="18"/>
      <c r="I186" s="86"/>
      <c r="J186" s="127"/>
      <c r="K186"/>
      <c r="L186" s="102"/>
      <c r="M186" s="103"/>
    </row>
    <row r="187" spans="1:15" s="101" customFormat="1" ht="29.25" customHeight="1">
      <c r="A187" s="85"/>
      <c r="B187" s="15"/>
      <c r="C187" s="15"/>
      <c r="D187" s="16"/>
      <c r="E187" s="16"/>
      <c r="F187" s="16"/>
      <c r="G187" s="18"/>
      <c r="H187" s="18"/>
      <c r="I187" s="86"/>
      <c r="J187" s="127"/>
      <c r="K187"/>
      <c r="L187" s="102"/>
      <c r="M187" s="103"/>
    </row>
    <row r="188" spans="1:15" s="101" customFormat="1" ht="29.25" customHeight="1">
      <c r="A188" s="85"/>
      <c r="B188" s="15"/>
      <c r="C188" s="15"/>
      <c r="D188" s="16"/>
      <c r="E188" s="16"/>
      <c r="F188" s="16"/>
      <c r="G188" s="18"/>
      <c r="H188" s="18"/>
      <c r="I188" s="86"/>
      <c r="J188" s="127"/>
      <c r="K188"/>
      <c r="L188" s="102"/>
      <c r="M188" s="103"/>
    </row>
    <row r="189" spans="1:15" s="101" customFormat="1" ht="29.25" customHeight="1">
      <c r="A189" s="85"/>
      <c r="B189" s="15"/>
      <c r="C189" s="15"/>
      <c r="D189" s="16"/>
      <c r="E189" s="16"/>
      <c r="F189" s="16"/>
      <c r="G189" s="18"/>
      <c r="H189" s="18"/>
      <c r="I189" s="86"/>
      <c r="J189" s="127"/>
      <c r="K189"/>
      <c r="L189" s="102"/>
      <c r="M189" s="103"/>
    </row>
    <row r="190" spans="1:15" s="101" customFormat="1" ht="29.25" customHeight="1">
      <c r="A190" s="85"/>
      <c r="B190" s="15"/>
      <c r="C190" s="15"/>
      <c r="D190" s="16"/>
      <c r="E190" s="16"/>
      <c r="F190" s="16"/>
      <c r="G190" s="18"/>
      <c r="H190" s="18"/>
      <c r="I190" s="86"/>
      <c r="J190" s="127"/>
      <c r="K190"/>
      <c r="L190" s="102"/>
      <c r="M190" s="103"/>
    </row>
    <row r="191" spans="1:15" s="101" customFormat="1" ht="29.25" customHeight="1">
      <c r="A191" s="85"/>
      <c r="B191" s="15"/>
      <c r="C191" s="107"/>
      <c r="D191" s="16"/>
      <c r="E191" s="16"/>
      <c r="F191" s="16"/>
      <c r="G191" s="18"/>
      <c r="H191" s="18"/>
      <c r="I191" s="86"/>
      <c r="J191" s="127"/>
      <c r="K191"/>
      <c r="L191" s="102"/>
      <c r="M191" s="103"/>
    </row>
    <row r="192" spans="1:15" s="101" customFormat="1" ht="29.25" customHeight="1">
      <c r="A192" s="85"/>
      <c r="B192" s="15"/>
      <c r="C192" s="15"/>
      <c r="D192" s="16"/>
      <c r="E192" s="16"/>
      <c r="F192" s="16"/>
      <c r="G192" s="18"/>
      <c r="H192" s="18"/>
      <c r="I192" s="86"/>
      <c r="J192" s="127"/>
      <c r="K192"/>
      <c r="L192" s="102"/>
      <c r="M192" s="103"/>
    </row>
    <row r="193" spans="1:15" s="101" customFormat="1" ht="29.25" customHeight="1">
      <c r="A193" s="85"/>
      <c r="B193" s="15"/>
      <c r="C193" s="107"/>
      <c r="D193" s="16"/>
      <c r="E193" s="16"/>
      <c r="F193" s="16"/>
      <c r="G193" s="18"/>
      <c r="H193" s="18"/>
      <c r="I193" s="86"/>
      <c r="J193" s="127"/>
      <c r="K193"/>
      <c r="L193" s="102"/>
      <c r="M193" s="103"/>
    </row>
    <row r="194" spans="1:15" s="101" customFormat="1" ht="29.25" customHeight="1">
      <c r="A194" s="85"/>
      <c r="B194" s="15"/>
      <c r="C194" s="15"/>
      <c r="D194" s="16"/>
      <c r="E194" s="16"/>
      <c r="F194" s="16"/>
      <c r="G194" s="18"/>
      <c r="H194" s="18"/>
      <c r="I194" s="86"/>
      <c r="J194" s="127"/>
      <c r="K194"/>
      <c r="L194" s="102"/>
      <c r="M194" s="103"/>
    </row>
    <row r="195" spans="1:15" s="101" customFormat="1" ht="29.25" customHeight="1">
      <c r="A195" s="85"/>
      <c r="B195" s="15"/>
      <c r="C195" s="107"/>
      <c r="D195" s="16"/>
      <c r="E195" s="16"/>
      <c r="F195" s="16"/>
      <c r="G195" s="18"/>
      <c r="H195" s="18"/>
      <c r="I195" s="86"/>
      <c r="J195" s="127"/>
      <c r="K195"/>
      <c r="L195" s="102"/>
      <c r="M195" s="103"/>
    </row>
    <row r="196" spans="1:15" s="101" customFormat="1" ht="29.25" customHeight="1">
      <c r="A196" s="85"/>
      <c r="B196" s="15"/>
      <c r="C196" s="15"/>
      <c r="D196" s="16"/>
      <c r="E196" s="16"/>
      <c r="F196" s="16"/>
      <c r="G196" s="18"/>
      <c r="H196" s="18"/>
      <c r="I196" s="86"/>
      <c r="J196" s="127"/>
      <c r="K196"/>
      <c r="L196" s="102"/>
      <c r="M196" s="103"/>
    </row>
    <row r="197" spans="1:15" customFormat="1" ht="29.25" customHeight="1">
      <c r="A197" s="85"/>
      <c r="B197" s="15"/>
      <c r="C197" s="107"/>
      <c r="D197" s="16"/>
      <c r="E197" s="16"/>
      <c r="F197" s="16"/>
      <c r="G197" s="18"/>
      <c r="H197" s="18"/>
      <c r="I197" s="86"/>
      <c r="J197" s="127"/>
      <c r="L197" s="102"/>
      <c r="M197" s="103"/>
      <c r="N197" s="101"/>
      <c r="O197" s="101"/>
    </row>
    <row r="198" spans="1:15" customFormat="1" ht="29.25" customHeight="1">
      <c r="A198" s="85"/>
      <c r="B198" s="15"/>
      <c r="C198" s="15"/>
      <c r="D198" s="16"/>
      <c r="E198" s="16"/>
      <c r="F198" s="16"/>
      <c r="G198" s="18"/>
      <c r="H198" s="18"/>
      <c r="I198" s="86"/>
      <c r="J198" s="127"/>
      <c r="L198" s="102"/>
      <c r="M198" s="103"/>
      <c r="N198" s="101"/>
      <c r="O198" s="101"/>
    </row>
    <row r="199" spans="1:15" customFormat="1" ht="29.25" customHeight="1">
      <c r="A199" s="85"/>
      <c r="B199" s="15"/>
      <c r="C199" s="15"/>
      <c r="D199" s="16"/>
      <c r="E199" s="16"/>
      <c r="F199" s="16"/>
      <c r="G199" s="18"/>
      <c r="H199" s="18"/>
      <c r="I199" s="86"/>
      <c r="J199" s="127"/>
      <c r="L199" s="102"/>
      <c r="M199" s="103"/>
      <c r="N199" s="101"/>
      <c r="O199" s="101"/>
    </row>
    <row r="200" spans="1:15" customFormat="1" ht="29.25" customHeight="1">
      <c r="A200" s="85"/>
      <c r="B200" s="15"/>
      <c r="C200" s="15"/>
      <c r="D200" s="16"/>
      <c r="E200" s="16"/>
      <c r="F200" s="16"/>
      <c r="G200" s="18"/>
      <c r="H200" s="18"/>
      <c r="I200" s="86"/>
      <c r="J200" s="127"/>
      <c r="L200" s="102"/>
      <c r="M200" s="103"/>
      <c r="N200" s="101"/>
      <c r="O200" s="101"/>
    </row>
    <row r="201" spans="1:15" customFormat="1" ht="29.25" customHeight="1">
      <c r="A201" s="85"/>
      <c r="B201" s="15"/>
      <c r="C201" s="15"/>
      <c r="D201" s="16"/>
      <c r="E201" s="16"/>
      <c r="F201" s="16"/>
      <c r="G201" s="18"/>
      <c r="H201" s="18"/>
      <c r="I201" s="86"/>
      <c r="J201" s="127"/>
      <c r="L201" s="102"/>
      <c r="M201" s="103"/>
      <c r="N201" s="101"/>
      <c r="O201" s="101"/>
    </row>
    <row r="202" spans="1:15" s="101" customFormat="1" ht="29.25" customHeight="1">
      <c r="A202" s="85"/>
      <c r="B202" s="15"/>
      <c r="C202" s="15"/>
      <c r="D202" s="16"/>
      <c r="E202" s="16"/>
      <c r="F202" s="16"/>
      <c r="G202" s="18"/>
      <c r="H202" s="18"/>
      <c r="I202" s="86"/>
      <c r="J202" s="127"/>
      <c r="K202"/>
      <c r="L202" s="102"/>
      <c r="M202" s="103"/>
    </row>
    <row r="203" spans="1:15" s="101" customFormat="1" ht="29.25" customHeight="1">
      <c r="A203" s="85"/>
      <c r="B203" s="15"/>
      <c r="C203" s="107"/>
      <c r="D203" s="16"/>
      <c r="E203" s="16"/>
      <c r="F203" s="16"/>
      <c r="G203" s="18"/>
      <c r="H203" s="18"/>
      <c r="I203" s="86"/>
      <c r="J203" s="127"/>
      <c r="K203"/>
      <c r="L203" s="102"/>
      <c r="M203" s="103"/>
    </row>
    <row r="204" spans="1:15" s="48" customFormat="1" ht="29.25" customHeight="1">
      <c r="A204" s="85"/>
      <c r="B204" s="94"/>
      <c r="C204" s="88"/>
      <c r="D204" s="88"/>
      <c r="E204" s="88"/>
      <c r="F204" s="89"/>
      <c r="G204" s="90"/>
      <c r="H204" s="91"/>
      <c r="I204" s="92"/>
      <c r="J204" s="39"/>
      <c r="L204" s="95"/>
      <c r="M204" s="103"/>
    </row>
    <row r="205" spans="1:15" s="48" customFormat="1" ht="29.25" customHeight="1">
      <c r="A205" s="85"/>
      <c r="B205" s="94"/>
      <c r="C205" s="88"/>
      <c r="D205" s="88"/>
      <c r="E205" s="88"/>
      <c r="F205" s="89"/>
      <c r="G205" s="90"/>
      <c r="H205" s="91"/>
      <c r="I205" s="92"/>
      <c r="J205" s="39"/>
      <c r="L205" s="95"/>
      <c r="M205" s="103"/>
    </row>
    <row r="206" spans="1:15" s="101" customFormat="1" ht="29.25" customHeight="1">
      <c r="A206" s="104"/>
      <c r="B206" s="105"/>
      <c r="C206" s="105"/>
      <c r="D206" s="88"/>
      <c r="E206" s="88"/>
      <c r="F206" s="88"/>
      <c r="G206" s="91"/>
      <c r="H206" s="91"/>
      <c r="I206" s="106"/>
      <c r="J206" s="127"/>
      <c r="K206"/>
      <c r="L206" s="108"/>
      <c r="M206" s="103"/>
      <c r="N206"/>
      <c r="O206"/>
    </row>
    <row r="207" spans="1:15" customFormat="1" ht="29.25" customHeight="1">
      <c r="A207" s="85"/>
      <c r="B207" s="82"/>
      <c r="C207" s="16"/>
      <c r="D207" s="16"/>
      <c r="E207" s="16"/>
      <c r="F207" s="17"/>
      <c r="G207" s="18"/>
      <c r="H207" s="18"/>
      <c r="I207" s="86"/>
      <c r="J207" s="123"/>
      <c r="M207" s="120"/>
    </row>
    <row r="208" spans="1:15" customFormat="1" ht="29.25" customHeight="1">
      <c r="A208" s="85"/>
      <c r="B208" s="82"/>
      <c r="C208" s="87"/>
      <c r="D208" s="16"/>
      <c r="E208" s="16"/>
      <c r="F208" s="17"/>
      <c r="G208" s="18"/>
      <c r="H208" s="18"/>
      <c r="I208" s="86"/>
      <c r="J208" s="123"/>
      <c r="M208" s="120"/>
    </row>
    <row r="209" spans="1:13" customFormat="1" ht="29.25" customHeight="1">
      <c r="A209" s="85"/>
      <c r="B209" s="82"/>
      <c r="C209" s="16"/>
      <c r="D209" s="16"/>
      <c r="E209" s="16"/>
      <c r="F209" s="17"/>
      <c r="G209" s="18"/>
      <c r="H209" s="18"/>
      <c r="I209" s="86"/>
      <c r="J209" s="123"/>
      <c r="M209" s="120"/>
    </row>
    <row r="210" spans="1:13" customFormat="1" ht="29.25" customHeight="1">
      <c r="A210" s="85"/>
      <c r="B210" s="82"/>
      <c r="C210" s="16"/>
      <c r="D210" s="16"/>
      <c r="E210" s="16"/>
      <c r="F210" s="17"/>
      <c r="G210" s="18"/>
      <c r="H210" s="18"/>
      <c r="I210" s="86"/>
      <c r="J210" s="123"/>
      <c r="M210" s="120"/>
    </row>
    <row r="211" spans="1:13" customFormat="1" ht="29.25" customHeight="1">
      <c r="A211" s="85"/>
      <c r="B211" s="82"/>
      <c r="C211" s="16"/>
      <c r="D211" s="16"/>
      <c r="E211" s="16"/>
      <c r="F211" s="17"/>
      <c r="G211" s="18"/>
      <c r="H211" s="18"/>
      <c r="I211" s="86"/>
      <c r="J211" s="123"/>
      <c r="M211" s="120"/>
    </row>
    <row r="212" spans="1:13" customFormat="1" ht="29.25" customHeight="1">
      <c r="A212" s="85"/>
      <c r="B212" s="82"/>
      <c r="C212" s="16"/>
      <c r="D212" s="16"/>
      <c r="E212" s="16"/>
      <c r="F212" s="17"/>
      <c r="G212" s="18"/>
      <c r="H212" s="18"/>
      <c r="I212" s="86"/>
      <c r="J212" s="123"/>
      <c r="M212" s="120"/>
    </row>
    <row r="213" spans="1:13" customFormat="1" ht="29.25" customHeight="1">
      <c r="A213" s="85"/>
      <c r="B213" s="82"/>
      <c r="C213" s="16"/>
      <c r="D213" s="16"/>
      <c r="E213" s="16"/>
      <c r="F213" s="17"/>
      <c r="G213" s="18"/>
      <c r="H213" s="18"/>
      <c r="I213" s="86"/>
      <c r="J213" s="123"/>
      <c r="M213" s="120"/>
    </row>
    <row r="214" spans="1:13" s="48" customFormat="1" ht="29.25" customHeight="1">
      <c r="A214" s="85"/>
      <c r="B214" s="15"/>
      <c r="C214" s="16"/>
      <c r="D214" s="16"/>
      <c r="E214" s="16"/>
      <c r="F214" s="17"/>
      <c r="G214" s="18"/>
      <c r="H214" s="18"/>
      <c r="I214" s="86"/>
      <c r="J214" s="126"/>
      <c r="M214" s="120"/>
    </row>
    <row r="215" spans="1:13" s="48" customFormat="1" ht="29.25" customHeight="1">
      <c r="A215" s="85"/>
      <c r="B215" s="15"/>
      <c r="C215" s="16"/>
      <c r="D215" s="16"/>
      <c r="E215" s="16"/>
      <c r="F215" s="17"/>
      <c r="G215" s="18"/>
      <c r="H215" s="18"/>
      <c r="I215" s="86"/>
      <c r="J215" s="126"/>
      <c r="M215" s="120"/>
    </row>
    <row r="216" spans="1:13" s="48" customFormat="1" ht="29.25" customHeight="1">
      <c r="A216" s="85"/>
      <c r="B216" s="15"/>
      <c r="C216" s="16"/>
      <c r="D216" s="16"/>
      <c r="E216" s="16"/>
      <c r="F216" s="17"/>
      <c r="G216" s="18"/>
      <c r="H216" s="18"/>
      <c r="I216" s="86"/>
      <c r="J216" s="126"/>
      <c r="M216" s="120"/>
    </row>
    <row r="217" spans="1:13" s="48" customFormat="1" ht="29.25" customHeight="1">
      <c r="A217" s="85"/>
      <c r="B217" s="15"/>
      <c r="C217" s="16"/>
      <c r="D217" s="16"/>
      <c r="E217" s="16"/>
      <c r="F217" s="17"/>
      <c r="G217" s="18"/>
      <c r="H217" s="18"/>
      <c r="I217" s="86"/>
      <c r="J217" s="126"/>
      <c r="M217" s="120"/>
    </row>
    <row r="218" spans="1:13" s="48" customFormat="1" ht="29.25" customHeight="1">
      <c r="A218" s="85"/>
      <c r="B218" s="15"/>
      <c r="C218" s="16"/>
      <c r="D218" s="16"/>
      <c r="E218" s="16"/>
      <c r="F218" s="17"/>
      <c r="G218" s="18"/>
      <c r="H218" s="18"/>
      <c r="I218" s="86"/>
      <c r="J218" s="126"/>
      <c r="M218" s="120"/>
    </row>
    <row r="219" spans="1:13" s="48" customFormat="1" ht="29.25" customHeight="1">
      <c r="A219" s="85"/>
      <c r="B219" s="15"/>
      <c r="C219" s="16"/>
      <c r="D219" s="16"/>
      <c r="E219" s="16"/>
      <c r="F219" s="17"/>
      <c r="G219" s="18"/>
      <c r="H219" s="18"/>
      <c r="I219" s="86"/>
      <c r="J219" s="126"/>
      <c r="M219" s="120"/>
    </row>
    <row r="220" spans="1:13" s="48" customFormat="1" ht="29.25" customHeight="1">
      <c r="A220" s="85"/>
      <c r="B220" s="15"/>
      <c r="C220" s="16"/>
      <c r="D220" s="16"/>
      <c r="E220" s="16"/>
      <c r="F220" s="17"/>
      <c r="G220" s="18"/>
      <c r="H220" s="18"/>
      <c r="I220" s="86"/>
      <c r="J220" s="126"/>
      <c r="M220" s="120"/>
    </row>
    <row r="221" spans="1:13" s="48" customFormat="1" ht="29.25" customHeight="1">
      <c r="A221" s="85"/>
      <c r="B221" s="15"/>
      <c r="C221" s="16"/>
      <c r="D221" s="16"/>
      <c r="E221" s="16"/>
      <c r="F221" s="17"/>
      <c r="G221" s="18"/>
      <c r="H221" s="18"/>
      <c r="I221" s="86"/>
      <c r="J221" s="126"/>
      <c r="M221" s="120"/>
    </row>
    <row r="222" spans="1:13" s="48" customFormat="1" ht="29.25" customHeight="1">
      <c r="A222" s="85"/>
      <c r="B222" s="15"/>
      <c r="C222" s="16"/>
      <c r="D222" s="16"/>
      <c r="E222" s="16"/>
      <c r="F222" s="17"/>
      <c r="G222" s="18"/>
      <c r="H222" s="18"/>
      <c r="I222" s="86"/>
      <c r="J222" s="126"/>
      <c r="M222" s="120"/>
    </row>
    <row r="223" spans="1:13" s="48" customFormat="1" ht="29.25" customHeight="1">
      <c r="A223" s="85"/>
      <c r="B223" s="15"/>
      <c r="C223" s="16"/>
      <c r="D223" s="16"/>
      <c r="E223" s="16"/>
      <c r="F223" s="17"/>
      <c r="G223" s="18"/>
      <c r="H223" s="18"/>
      <c r="I223" s="86"/>
      <c r="J223" s="126"/>
      <c r="M223" s="120"/>
    </row>
    <row r="224" spans="1:13" customFormat="1" ht="29.25" customHeight="1">
      <c r="A224" s="85"/>
      <c r="B224" s="15"/>
      <c r="C224" s="16"/>
      <c r="D224" s="16"/>
      <c r="E224" s="16"/>
      <c r="F224" s="17"/>
      <c r="G224" s="18"/>
      <c r="H224" s="18"/>
      <c r="I224" s="86"/>
      <c r="J224" s="123"/>
      <c r="K224" s="48"/>
      <c r="L224" s="48"/>
      <c r="M224" s="120"/>
    </row>
    <row r="225" spans="1:13" customFormat="1" ht="29.25" customHeight="1">
      <c r="A225" s="85"/>
      <c r="B225" s="15"/>
      <c r="C225" s="16"/>
      <c r="D225" s="16"/>
      <c r="E225" s="16"/>
      <c r="F225" s="17"/>
      <c r="G225" s="18"/>
      <c r="H225" s="18"/>
      <c r="I225" s="86"/>
      <c r="J225" s="123"/>
      <c r="K225" s="48"/>
      <c r="L225" s="48"/>
      <c r="M225" s="120"/>
    </row>
    <row r="226" spans="1:13" customFormat="1" ht="29.25" customHeight="1">
      <c r="A226" s="85"/>
      <c r="B226" s="15"/>
      <c r="C226" s="16"/>
      <c r="D226" s="16"/>
      <c r="E226" s="16"/>
      <c r="F226" s="17"/>
      <c r="G226" s="18"/>
      <c r="H226" s="18"/>
      <c r="I226" s="86"/>
      <c r="J226" s="123"/>
      <c r="K226" s="48"/>
      <c r="L226" s="48"/>
      <c r="M226" s="120"/>
    </row>
    <row r="227" spans="1:13" s="9" customFormat="1" ht="29.25" customHeight="1">
      <c r="A227" s="85"/>
      <c r="B227" s="125"/>
      <c r="C227" s="87"/>
      <c r="D227" s="16"/>
      <c r="E227" s="16"/>
      <c r="F227" s="17"/>
      <c r="G227" s="18"/>
      <c r="H227" s="18"/>
      <c r="I227" s="86"/>
      <c r="J227" s="126"/>
      <c r="M227" s="103"/>
    </row>
    <row r="228" spans="1:13" s="9" customFormat="1" ht="29.25" customHeight="1">
      <c r="A228" s="85"/>
      <c r="B228" s="125"/>
      <c r="C228" s="16"/>
      <c r="D228" s="16"/>
      <c r="E228" s="16"/>
      <c r="F228" s="17"/>
      <c r="G228" s="18"/>
      <c r="H228" s="18"/>
      <c r="I228" s="86"/>
      <c r="J228" s="126"/>
      <c r="M228" s="103"/>
    </row>
    <row r="229" spans="1:13" s="9" customFormat="1" ht="29.25" customHeight="1">
      <c r="A229" s="85"/>
      <c r="B229" s="125"/>
      <c r="C229" s="16"/>
      <c r="D229" s="16"/>
      <c r="E229" s="16"/>
      <c r="F229" s="17"/>
      <c r="G229" s="18"/>
      <c r="H229" s="18"/>
      <c r="I229" s="86"/>
      <c r="J229" s="126"/>
      <c r="M229" s="103"/>
    </row>
    <row r="230" spans="1:13" s="9" customFormat="1" ht="29.25" customHeight="1">
      <c r="A230" s="85"/>
      <c r="B230" s="125"/>
      <c r="C230" s="87"/>
      <c r="D230" s="16"/>
      <c r="E230" s="16"/>
      <c r="F230" s="17"/>
      <c r="G230" s="18"/>
      <c r="H230" s="18"/>
      <c r="I230" s="86"/>
      <c r="J230" s="126"/>
      <c r="M230" s="103"/>
    </row>
    <row r="231" spans="1:13" s="9" customFormat="1" ht="29.25" customHeight="1">
      <c r="A231" s="85"/>
      <c r="B231" s="125"/>
      <c r="C231" s="16"/>
      <c r="D231" s="16"/>
      <c r="E231" s="16"/>
      <c r="F231" s="17"/>
      <c r="G231" s="18"/>
      <c r="H231" s="18"/>
      <c r="I231" s="86"/>
      <c r="J231" s="126"/>
      <c r="M231" s="103"/>
    </row>
    <row r="232" spans="1:13" s="9" customFormat="1" ht="29.25" customHeight="1">
      <c r="A232" s="85"/>
      <c r="B232" s="125"/>
      <c r="C232" s="16"/>
      <c r="D232" s="16"/>
      <c r="E232" s="16"/>
      <c r="F232" s="17"/>
      <c r="G232" s="18"/>
      <c r="H232" s="18"/>
      <c r="I232" s="86"/>
      <c r="J232" s="126"/>
      <c r="M232" s="103"/>
    </row>
    <row r="233" spans="1:13" s="9" customFormat="1" ht="29.25" customHeight="1">
      <c r="A233" s="85"/>
      <c r="B233" s="125"/>
      <c r="C233" s="16"/>
      <c r="D233" s="16"/>
      <c r="E233" s="16"/>
      <c r="F233" s="17"/>
      <c r="G233" s="18"/>
      <c r="H233" s="18"/>
      <c r="I233" s="86"/>
      <c r="J233" s="126"/>
      <c r="M233" s="103"/>
    </row>
    <row r="234" spans="1:13" s="9" customFormat="1" ht="29.25" customHeight="1">
      <c r="A234" s="85"/>
      <c r="B234" s="125"/>
      <c r="C234" s="87"/>
      <c r="D234" s="16"/>
      <c r="E234" s="16"/>
      <c r="F234" s="17"/>
      <c r="G234" s="18"/>
      <c r="H234" s="18"/>
      <c r="I234" s="86"/>
      <c r="J234" s="126"/>
      <c r="M234" s="103"/>
    </row>
    <row r="235" spans="1:13" s="9" customFormat="1" ht="29.25" customHeight="1">
      <c r="A235" s="85"/>
      <c r="B235" s="125"/>
      <c r="C235" s="16"/>
      <c r="D235" s="16"/>
      <c r="E235" s="16"/>
      <c r="F235" s="17"/>
      <c r="G235" s="18"/>
      <c r="H235" s="18"/>
      <c r="I235" s="86"/>
      <c r="J235" s="126"/>
      <c r="M235" s="103"/>
    </row>
    <row r="236" spans="1:13" s="9" customFormat="1" ht="29.25" customHeight="1">
      <c r="A236" s="85"/>
      <c r="B236" s="125"/>
      <c r="C236" s="96"/>
      <c r="D236" s="16"/>
      <c r="E236" s="16"/>
      <c r="F236" s="17"/>
      <c r="G236" s="18"/>
      <c r="H236" s="18"/>
      <c r="I236" s="86"/>
      <c r="J236" s="126"/>
      <c r="M236" s="103"/>
    </row>
    <row r="237" spans="1:13" s="9" customFormat="1" ht="29.25" customHeight="1">
      <c r="A237" s="85"/>
      <c r="B237" s="125"/>
      <c r="C237" s="16"/>
      <c r="D237" s="16"/>
      <c r="E237" s="16"/>
      <c r="F237" s="17"/>
      <c r="G237" s="18"/>
      <c r="H237" s="18"/>
      <c r="I237" s="86"/>
      <c r="J237" s="126"/>
      <c r="M237" s="103"/>
    </row>
    <row r="238" spans="1:13" s="9" customFormat="1" ht="29.25" customHeight="1">
      <c r="A238" s="85"/>
      <c r="B238" s="125"/>
      <c r="C238" s="16"/>
      <c r="D238" s="16"/>
      <c r="E238" s="16"/>
      <c r="F238" s="17"/>
      <c r="G238" s="18"/>
      <c r="H238" s="18"/>
      <c r="I238" s="86"/>
      <c r="J238" s="126"/>
      <c r="M238" s="103"/>
    </row>
    <row r="239" spans="1:13" s="9" customFormat="1" ht="29.25" customHeight="1">
      <c r="A239" s="85"/>
      <c r="B239" s="125"/>
      <c r="C239" s="16"/>
      <c r="D239" s="16"/>
      <c r="E239" s="16"/>
      <c r="F239" s="17"/>
      <c r="G239" s="18"/>
      <c r="H239" s="18"/>
      <c r="I239" s="86"/>
      <c r="J239" s="126"/>
      <c r="M239" s="103"/>
    </row>
    <row r="240" spans="1:13" s="9" customFormat="1" ht="29.25" customHeight="1">
      <c r="A240" s="85"/>
      <c r="B240" s="125"/>
      <c r="C240" s="87"/>
      <c r="D240" s="16"/>
      <c r="E240" s="16"/>
      <c r="F240" s="17"/>
      <c r="G240" s="18"/>
      <c r="H240" s="18"/>
      <c r="I240" s="86"/>
      <c r="J240" s="126"/>
      <c r="M240" s="103"/>
    </row>
    <row r="241" spans="1:13" s="9" customFormat="1" ht="29.25" customHeight="1">
      <c r="A241" s="85"/>
      <c r="B241" s="125"/>
      <c r="C241" s="16"/>
      <c r="D241" s="16"/>
      <c r="E241" s="16"/>
      <c r="F241" s="17"/>
      <c r="G241" s="18"/>
      <c r="H241" s="18"/>
      <c r="I241" s="86"/>
      <c r="J241" s="126"/>
      <c r="M241" s="103"/>
    </row>
    <row r="242" spans="1:13" s="9" customFormat="1" ht="29.25" customHeight="1">
      <c r="A242" s="85"/>
      <c r="B242" s="125"/>
      <c r="C242" s="16"/>
      <c r="D242" s="16"/>
      <c r="E242" s="16"/>
      <c r="F242" s="17"/>
      <c r="G242" s="18"/>
      <c r="H242" s="18"/>
      <c r="I242" s="86"/>
      <c r="J242" s="126"/>
      <c r="M242" s="103"/>
    </row>
    <row r="243" spans="1:13" s="9" customFormat="1" ht="29.25" customHeight="1">
      <c r="A243" s="85"/>
      <c r="B243" s="125"/>
      <c r="C243" s="16"/>
      <c r="D243" s="16"/>
      <c r="E243" s="16"/>
      <c r="F243" s="17"/>
      <c r="G243" s="18"/>
      <c r="H243" s="18"/>
      <c r="I243" s="86"/>
      <c r="J243" s="126"/>
      <c r="M243" s="103"/>
    </row>
    <row r="244" spans="1:13" s="9" customFormat="1" ht="29.25" customHeight="1">
      <c r="A244" s="85"/>
      <c r="B244" s="125"/>
      <c r="C244" s="87"/>
      <c r="D244" s="16"/>
      <c r="E244" s="16"/>
      <c r="F244" s="17"/>
      <c r="G244" s="18"/>
      <c r="H244" s="18"/>
      <c r="I244" s="86"/>
      <c r="J244" s="126"/>
      <c r="M244" s="103"/>
    </row>
    <row r="245" spans="1:13" s="9" customFormat="1" ht="29.25" customHeight="1">
      <c r="A245" s="85"/>
      <c r="B245" s="125"/>
      <c r="C245" s="16"/>
      <c r="D245" s="16"/>
      <c r="E245" s="16"/>
      <c r="F245" s="17"/>
      <c r="G245" s="18"/>
      <c r="H245" s="18"/>
      <c r="I245" s="86"/>
      <c r="J245" s="126"/>
      <c r="M245" s="103"/>
    </row>
    <row r="246" spans="1:13" s="9" customFormat="1" ht="29.25" customHeight="1">
      <c r="A246" s="85"/>
      <c r="B246" s="125"/>
      <c r="C246" s="87"/>
      <c r="D246" s="16"/>
      <c r="E246" s="16"/>
      <c r="F246" s="17"/>
      <c r="G246" s="18"/>
      <c r="H246" s="18"/>
      <c r="I246" s="86"/>
      <c r="J246" s="126"/>
      <c r="M246" s="103"/>
    </row>
    <row r="247" spans="1:13" s="9" customFormat="1" ht="29.25" customHeight="1">
      <c r="A247" s="85"/>
      <c r="B247" s="125"/>
      <c r="C247" s="16"/>
      <c r="D247" s="16"/>
      <c r="E247" s="16"/>
      <c r="F247" s="17"/>
      <c r="G247" s="18"/>
      <c r="H247" s="18"/>
      <c r="I247" s="86"/>
      <c r="J247" s="126"/>
      <c r="M247" s="103"/>
    </row>
    <row r="248" spans="1:13" s="9" customFormat="1" ht="29.25" customHeight="1">
      <c r="A248" s="85"/>
      <c r="B248" s="125"/>
      <c r="C248" s="16"/>
      <c r="D248" s="16"/>
      <c r="E248" s="16"/>
      <c r="F248" s="17"/>
      <c r="G248" s="18"/>
      <c r="H248" s="18"/>
      <c r="I248" s="86"/>
      <c r="J248" s="126"/>
      <c r="M248" s="103"/>
    </row>
    <row r="249" spans="1:13" s="9" customFormat="1" ht="29.25" customHeight="1">
      <c r="A249" s="85"/>
      <c r="B249" s="125"/>
      <c r="C249" s="16"/>
      <c r="D249" s="16"/>
      <c r="E249" s="16"/>
      <c r="F249" s="17"/>
      <c r="G249" s="18"/>
      <c r="H249" s="18"/>
      <c r="I249" s="86"/>
      <c r="J249" s="126"/>
      <c r="M249" s="103"/>
    </row>
    <row r="250" spans="1:13" s="9" customFormat="1" ht="29.25" customHeight="1">
      <c r="A250" s="85"/>
      <c r="B250" s="125"/>
      <c r="C250" s="87"/>
      <c r="D250" s="16"/>
      <c r="E250" s="16"/>
      <c r="F250" s="17"/>
      <c r="G250" s="18"/>
      <c r="H250" s="18"/>
      <c r="I250" s="86"/>
      <c r="J250" s="126"/>
      <c r="M250" s="103"/>
    </row>
    <row r="251" spans="1:13" s="9" customFormat="1" ht="29.25" customHeight="1">
      <c r="A251" s="85"/>
      <c r="B251" s="125"/>
      <c r="C251" s="16"/>
      <c r="D251" s="16"/>
      <c r="E251" s="16"/>
      <c r="F251" s="17"/>
      <c r="G251" s="18"/>
      <c r="H251" s="18"/>
      <c r="I251" s="86"/>
      <c r="J251" s="126"/>
      <c r="M251" s="103"/>
    </row>
    <row r="252" spans="1:13" s="9" customFormat="1" ht="29.25" customHeight="1">
      <c r="A252" s="85"/>
      <c r="B252" s="125"/>
      <c r="C252" s="87"/>
      <c r="D252" s="16"/>
      <c r="E252" s="16"/>
      <c r="F252" s="17"/>
      <c r="G252" s="18"/>
      <c r="H252" s="18"/>
      <c r="I252" s="86"/>
      <c r="J252" s="126"/>
      <c r="M252" s="103"/>
    </row>
    <row r="253" spans="1:13" s="9" customFormat="1" ht="29.25" customHeight="1">
      <c r="A253" s="85"/>
      <c r="B253" s="125"/>
      <c r="C253" s="16"/>
      <c r="D253" s="16"/>
      <c r="E253" s="16"/>
      <c r="F253" s="17"/>
      <c r="G253" s="18"/>
      <c r="H253" s="18"/>
      <c r="I253" s="86"/>
      <c r="J253" s="126"/>
      <c r="M253" s="103"/>
    </row>
    <row r="254" spans="1:13" s="9" customFormat="1" ht="29.25" customHeight="1">
      <c r="A254" s="85"/>
      <c r="B254" s="125"/>
      <c r="C254" s="16"/>
      <c r="D254" s="16"/>
      <c r="E254" s="16"/>
      <c r="F254" s="17"/>
      <c r="G254" s="18"/>
      <c r="H254" s="18"/>
      <c r="I254" s="86"/>
      <c r="J254" s="126"/>
      <c r="M254" s="103"/>
    </row>
    <row r="255" spans="1:13" s="9" customFormat="1" ht="29.25" customHeight="1">
      <c r="A255" s="85"/>
      <c r="B255" s="125"/>
      <c r="C255" s="87"/>
      <c r="D255" s="16"/>
      <c r="E255" s="16"/>
      <c r="F255" s="17"/>
      <c r="G255" s="18"/>
      <c r="H255" s="18"/>
      <c r="I255" s="86"/>
      <c r="J255" s="126"/>
      <c r="M255" s="103"/>
    </row>
    <row r="256" spans="1:13" s="9" customFormat="1" ht="29.25" customHeight="1">
      <c r="A256" s="85"/>
      <c r="B256" s="125"/>
      <c r="C256" s="16"/>
      <c r="D256" s="16"/>
      <c r="E256" s="16"/>
      <c r="F256" s="17"/>
      <c r="G256" s="18"/>
      <c r="H256" s="18"/>
      <c r="I256" s="86"/>
      <c r="J256" s="126"/>
      <c r="M256" s="103"/>
    </row>
    <row r="257" spans="1:21" s="9" customFormat="1" ht="29.25" customHeight="1">
      <c r="A257" s="85"/>
      <c r="B257" s="125"/>
      <c r="C257" s="16"/>
      <c r="D257" s="16"/>
      <c r="E257" s="16"/>
      <c r="F257" s="17"/>
      <c r="G257" s="18"/>
      <c r="H257" s="18"/>
      <c r="I257" s="86"/>
      <c r="J257" s="126"/>
      <c r="M257" s="103"/>
    </row>
    <row r="258" spans="1:21" s="9" customFormat="1" ht="29.25" customHeight="1">
      <c r="A258" s="85"/>
      <c r="B258" s="125"/>
      <c r="C258" s="16"/>
      <c r="D258" s="16"/>
      <c r="E258" s="16"/>
      <c r="F258" s="17"/>
      <c r="G258" s="18"/>
      <c r="H258" s="18">
        <v>-0.5</v>
      </c>
      <c r="I258" s="86"/>
      <c r="J258" s="126"/>
      <c r="M258" s="103"/>
    </row>
    <row r="259" spans="1:21" s="48" customFormat="1" ht="70.5" customHeight="1">
      <c r="A259" s="21"/>
      <c r="B259" s="80"/>
      <c r="C259" s="28"/>
      <c r="D259" s="28"/>
      <c r="E259" s="28"/>
      <c r="F259" s="66"/>
      <c r="G259" s="30"/>
      <c r="H259" s="30">
        <v>11075.62</v>
      </c>
      <c r="I259" s="79"/>
      <c r="J259" s="70"/>
      <c r="M259" s="120"/>
    </row>
    <row r="260" spans="1:21" ht="57.75" customHeight="1">
      <c r="F260" s="41"/>
      <c r="G260" s="41"/>
      <c r="H260" s="42">
        <f>SUM(H3:H259)</f>
        <v>11075.12</v>
      </c>
      <c r="J260" s="39"/>
      <c r="K260" s="39"/>
      <c r="M260" s="9"/>
    </row>
    <row r="261" spans="1:21" ht="68.25" customHeight="1">
      <c r="F261" s="41"/>
      <c r="G261" s="41"/>
      <c r="H261" s="41"/>
      <c r="J261" s="39"/>
      <c r="K261" s="39"/>
      <c r="M261" s="9"/>
    </row>
    <row r="262" spans="1:21" ht="66.75" customHeight="1">
      <c r="F262" s="41"/>
      <c r="G262" s="41"/>
      <c r="H262" s="41"/>
      <c r="J262" s="39"/>
      <c r="K262" s="39"/>
      <c r="M262" s="9"/>
    </row>
    <row r="263" spans="1:21" ht="60" customHeight="1">
      <c r="F263" s="41"/>
      <c r="G263" s="41"/>
      <c r="H263" s="41"/>
      <c r="J263" s="39"/>
      <c r="K263" s="39"/>
      <c r="M263" s="9"/>
    </row>
    <row r="264" spans="1:21" ht="60" customHeight="1">
      <c r="F264" s="41"/>
      <c r="G264" s="41"/>
      <c r="J264" s="39"/>
      <c r="K264" s="39"/>
      <c r="M264" s="9"/>
    </row>
    <row r="265" spans="1:21" ht="52.5" customHeight="1">
      <c r="C265" s="168" t="s">
        <v>6</v>
      </c>
      <c r="D265" s="169"/>
      <c r="E265" s="169"/>
      <c r="F265" s="169"/>
      <c r="G265" s="169"/>
      <c r="H265" s="41"/>
      <c r="J265" s="43"/>
      <c r="K265" s="20"/>
      <c r="L265" s="41"/>
      <c r="M265" s="37"/>
      <c r="N265" s="41"/>
      <c r="O265" s="41"/>
      <c r="P265" s="41"/>
      <c r="Q265" s="41"/>
      <c r="R265" s="41"/>
      <c r="S265" s="41"/>
      <c r="T265" s="41"/>
      <c r="U265" s="41"/>
    </row>
    <row r="266" spans="1:21" ht="58.5" customHeight="1">
      <c r="J266" s="43"/>
      <c r="K266" s="20"/>
      <c r="L266" s="41"/>
      <c r="M266" s="37"/>
      <c r="N266" s="41"/>
      <c r="O266" s="41"/>
      <c r="P266" s="41"/>
      <c r="Q266" s="41"/>
      <c r="R266" s="41"/>
      <c r="S266" s="41"/>
      <c r="T266" s="41"/>
      <c r="U266" s="41"/>
    </row>
    <row r="267" spans="1:21" ht="78.75" customHeight="1">
      <c r="C267" s="170" t="s">
        <v>12</v>
      </c>
      <c r="D267" s="163"/>
      <c r="E267" s="163"/>
      <c r="F267" s="163"/>
      <c r="G267" s="163"/>
      <c r="J267" s="43"/>
      <c r="K267" s="20"/>
      <c r="L267" s="41"/>
      <c r="M267" s="37"/>
      <c r="N267" s="41"/>
      <c r="O267" s="41"/>
      <c r="P267" s="41"/>
      <c r="Q267" s="41"/>
      <c r="R267" s="41"/>
      <c r="S267" s="41"/>
      <c r="T267" s="41"/>
      <c r="U267" s="41"/>
    </row>
    <row r="268" spans="1:21" ht="87.75" customHeight="1">
      <c r="C268" s="174" t="s">
        <v>73</v>
      </c>
      <c r="D268" s="175"/>
      <c r="E268" s="175"/>
      <c r="F268" s="175"/>
      <c r="G268" s="176"/>
      <c r="J268" s="43"/>
      <c r="K268" s="20"/>
      <c r="L268" s="41"/>
      <c r="M268" s="37"/>
      <c r="N268" s="41"/>
      <c r="O268" s="41"/>
      <c r="P268" s="41"/>
      <c r="Q268" s="41"/>
      <c r="R268" s="41"/>
      <c r="S268" s="41"/>
      <c r="T268" s="41"/>
      <c r="U268" s="41"/>
    </row>
    <row r="269" spans="1:21" ht="29.25" customHeight="1">
      <c r="J269" s="43"/>
      <c r="K269" s="20"/>
      <c r="L269" s="41"/>
      <c r="M269" s="37"/>
      <c r="N269" s="41"/>
      <c r="O269" s="41"/>
      <c r="P269" s="41"/>
      <c r="Q269" s="41"/>
      <c r="R269" s="41"/>
      <c r="S269" s="41"/>
      <c r="T269" s="41"/>
      <c r="U269" s="41"/>
    </row>
    <row r="270" spans="1:21">
      <c r="C270" s="41" t="s">
        <v>82</v>
      </c>
      <c r="J270" s="43"/>
      <c r="K270" s="20">
        <v>239233000</v>
      </c>
      <c r="L270" s="41"/>
      <c r="M270" s="37"/>
      <c r="N270" s="41"/>
      <c r="O270" s="41"/>
      <c r="P270" s="41"/>
      <c r="Q270" s="41"/>
      <c r="R270" s="41"/>
      <c r="S270" s="41"/>
      <c r="T270" s="41"/>
      <c r="U270" s="41"/>
    </row>
    <row r="271" spans="1:21">
      <c r="C271" s="41" t="s">
        <v>7</v>
      </c>
      <c r="J271" s="43"/>
      <c r="K271" s="20"/>
      <c r="L271" s="41"/>
      <c r="M271" s="37"/>
      <c r="N271" s="41"/>
      <c r="O271" s="41"/>
      <c r="P271" s="41"/>
      <c r="Q271" s="41"/>
      <c r="R271" s="41"/>
      <c r="S271" s="41"/>
      <c r="T271" s="41"/>
      <c r="U271" s="41"/>
    </row>
    <row r="272" spans="1:21">
      <c r="C272" s="41" t="s">
        <v>8</v>
      </c>
      <c r="J272" s="43"/>
      <c r="K272" s="20"/>
      <c r="L272" s="41"/>
      <c r="M272" s="37"/>
      <c r="N272" s="41"/>
      <c r="O272" s="41"/>
      <c r="P272" s="41"/>
      <c r="Q272" s="41"/>
      <c r="R272" s="41"/>
      <c r="S272" s="41"/>
      <c r="T272" s="41"/>
      <c r="U272" s="41"/>
    </row>
    <row r="273" spans="2:21">
      <c r="J273" s="43"/>
      <c r="K273" s="20"/>
      <c r="L273" s="41"/>
      <c r="M273" s="37"/>
      <c r="N273" s="41"/>
      <c r="O273" s="41"/>
      <c r="P273" s="41"/>
      <c r="Q273" s="41"/>
      <c r="R273" s="41"/>
      <c r="S273" s="41"/>
      <c r="T273" s="41"/>
      <c r="U273" s="41"/>
    </row>
    <row r="274" spans="2:21">
      <c r="J274" s="43"/>
      <c r="K274" s="20"/>
      <c r="L274" s="41"/>
      <c r="M274" s="37"/>
      <c r="N274" s="41"/>
      <c r="O274" s="41"/>
      <c r="P274" s="41"/>
      <c r="Q274" s="41"/>
      <c r="R274" s="41"/>
      <c r="S274" s="41"/>
      <c r="T274" s="41"/>
      <c r="U274" s="41"/>
    </row>
    <row r="275" spans="2:21">
      <c r="C275" s="41" t="s">
        <v>9</v>
      </c>
      <c r="J275" s="43"/>
      <c r="K275" s="20"/>
      <c r="L275" s="41"/>
      <c r="M275" s="37"/>
      <c r="N275" s="41"/>
      <c r="O275" s="41"/>
      <c r="P275" s="41"/>
      <c r="Q275" s="41"/>
      <c r="R275" s="41"/>
      <c r="S275" s="41"/>
      <c r="T275" s="41"/>
      <c r="U275" s="41"/>
    </row>
    <row r="276" spans="2:21" ht="79.5" customHeight="1">
      <c r="C276" s="41" t="s">
        <v>7</v>
      </c>
      <c r="J276" s="43"/>
      <c r="K276" s="20"/>
      <c r="L276" s="41"/>
      <c r="M276" s="37"/>
      <c r="N276" s="41"/>
      <c r="O276" s="41"/>
      <c r="P276" s="41"/>
      <c r="Q276" s="41"/>
      <c r="R276" s="41"/>
      <c r="S276" s="41"/>
      <c r="T276" s="41"/>
      <c r="U276" s="41"/>
    </row>
    <row r="277" spans="2:21" ht="72.75" customHeight="1">
      <c r="C277" s="41" t="s">
        <v>8</v>
      </c>
      <c r="J277" s="43"/>
      <c r="K277" s="20"/>
      <c r="L277" s="41"/>
      <c r="M277" s="37"/>
      <c r="N277" s="41"/>
      <c r="O277" s="41"/>
      <c r="P277" s="41"/>
      <c r="Q277" s="41"/>
      <c r="R277" s="41"/>
      <c r="S277" s="41"/>
      <c r="T277" s="41"/>
      <c r="U277" s="41"/>
    </row>
    <row r="278" spans="2:21" ht="74.25" customHeight="1">
      <c r="J278" s="43"/>
      <c r="K278" s="20"/>
      <c r="L278" s="41"/>
      <c r="M278" s="37"/>
      <c r="N278" s="41"/>
      <c r="O278" s="41"/>
      <c r="P278" s="41"/>
      <c r="Q278" s="41"/>
      <c r="R278" s="41"/>
      <c r="S278" s="41"/>
      <c r="T278" s="41"/>
      <c r="U278" s="41"/>
    </row>
    <row r="279" spans="2:21" ht="61.5" customHeight="1">
      <c r="C279" s="171" t="s">
        <v>10</v>
      </c>
      <c r="D279" s="172"/>
      <c r="E279" s="172"/>
      <c r="F279" s="172"/>
      <c r="G279" s="173"/>
      <c r="H279" s="44"/>
      <c r="J279" s="41"/>
      <c r="K279" s="20"/>
      <c r="L279" s="41"/>
      <c r="M279" s="37"/>
      <c r="N279" s="41"/>
      <c r="O279" s="41"/>
      <c r="P279" s="41"/>
      <c r="Q279" s="41"/>
      <c r="R279" s="41"/>
      <c r="S279" s="41"/>
      <c r="T279" s="41"/>
      <c r="U279" s="41"/>
    </row>
    <row r="280" spans="2:21">
      <c r="J280" s="43"/>
      <c r="K280" s="20"/>
      <c r="L280" s="41"/>
      <c r="M280" s="37"/>
      <c r="N280" s="41"/>
      <c r="O280" s="41"/>
      <c r="P280" s="41"/>
      <c r="Q280" s="41"/>
      <c r="R280" s="41"/>
      <c r="S280" s="41"/>
      <c r="T280" s="41"/>
      <c r="U280" s="41"/>
    </row>
    <row r="281" spans="2:21" ht="90" customHeight="1">
      <c r="C281" s="171" t="s">
        <v>10</v>
      </c>
      <c r="D281" s="172"/>
      <c r="E281" s="172"/>
      <c r="F281" s="172"/>
      <c r="G281" s="173"/>
      <c r="J281" s="43"/>
      <c r="K281" s="20"/>
      <c r="L281" s="41"/>
      <c r="M281" s="37"/>
      <c r="N281" s="41"/>
      <c r="O281" s="41"/>
      <c r="P281" s="41"/>
      <c r="Q281" s="41"/>
      <c r="R281" s="41"/>
      <c r="S281" s="41"/>
      <c r="T281" s="41"/>
      <c r="U281" s="41"/>
    </row>
    <row r="282" spans="2:21" ht="92.25" customHeight="1">
      <c r="J282" s="43"/>
      <c r="K282" s="20"/>
      <c r="L282" s="41"/>
      <c r="M282" s="37"/>
      <c r="N282" s="41"/>
      <c r="O282" s="41"/>
      <c r="P282" s="41"/>
      <c r="Q282" s="41"/>
      <c r="R282" s="41"/>
      <c r="S282" s="41"/>
      <c r="T282" s="41"/>
      <c r="U282" s="41"/>
    </row>
    <row r="283" spans="2:21">
      <c r="J283" s="43"/>
      <c r="K283" s="20"/>
      <c r="L283" s="41"/>
      <c r="M283" s="37"/>
      <c r="N283" s="41"/>
      <c r="O283" s="41"/>
      <c r="P283" s="41"/>
      <c r="Q283" s="41"/>
      <c r="R283" s="41"/>
      <c r="S283" s="41"/>
      <c r="T283" s="41"/>
      <c r="U283" s="41"/>
    </row>
    <row r="284" spans="2:21">
      <c r="C284" s="165" t="s">
        <v>11</v>
      </c>
      <c r="D284" s="165"/>
      <c r="E284" s="165"/>
      <c r="F284" s="165"/>
      <c r="G284" s="165"/>
      <c r="J284" s="43"/>
      <c r="K284" s="20"/>
      <c r="L284" s="41"/>
      <c r="M284" s="37"/>
      <c r="N284" s="41"/>
      <c r="O284" s="41"/>
      <c r="P284" s="41"/>
      <c r="Q284" s="41"/>
      <c r="R284" s="41"/>
      <c r="S284" s="41"/>
      <c r="T284" s="41"/>
      <c r="U284" s="41"/>
    </row>
    <row r="285" spans="2:21" ht="58.5" customHeight="1">
      <c r="J285" s="43"/>
      <c r="K285" s="20"/>
      <c r="L285" s="41"/>
      <c r="M285" s="37"/>
      <c r="N285" s="41"/>
      <c r="O285" s="41"/>
      <c r="P285" s="41"/>
      <c r="Q285" s="41"/>
      <c r="R285" s="41"/>
      <c r="S285" s="41"/>
      <c r="T285" s="41"/>
      <c r="U285" s="41"/>
    </row>
    <row r="286" spans="2:21" ht="74.25" customHeight="1">
      <c r="B286" s="166" t="s">
        <v>18</v>
      </c>
      <c r="C286" s="163"/>
      <c r="D286" s="163"/>
      <c r="E286" s="163"/>
      <c r="F286" s="163"/>
      <c r="G286" s="163"/>
      <c r="H286" s="45"/>
      <c r="I286" s="41" t="s">
        <v>15</v>
      </c>
      <c r="J286" s="41"/>
      <c r="K286" s="20"/>
      <c r="L286" s="41"/>
      <c r="M286" s="37"/>
      <c r="N286" s="41"/>
      <c r="O286" s="41"/>
      <c r="P286" s="41"/>
      <c r="Q286" s="41"/>
      <c r="R286" s="41"/>
      <c r="S286" s="41"/>
      <c r="T286" s="41"/>
      <c r="U286" s="41"/>
    </row>
    <row r="287" spans="2:21" ht="60" customHeight="1">
      <c r="B287" s="46"/>
      <c r="H287" s="44"/>
      <c r="J287" s="41"/>
      <c r="K287" s="20"/>
      <c r="L287" s="41"/>
      <c r="M287" s="37"/>
      <c r="N287" s="41"/>
      <c r="O287" s="41"/>
      <c r="P287" s="41"/>
      <c r="Q287" s="41"/>
      <c r="R287" s="41"/>
      <c r="S287" s="41"/>
      <c r="T287" s="41"/>
      <c r="U287" s="41"/>
    </row>
    <row r="288" spans="2:21" ht="81.75" customHeight="1">
      <c r="B288" s="163" t="s">
        <v>14</v>
      </c>
      <c r="C288" s="163"/>
      <c r="D288" s="163"/>
      <c r="E288" s="163"/>
      <c r="F288" s="163"/>
      <c r="G288" s="163"/>
      <c r="H288" s="45" t="s">
        <v>20</v>
      </c>
      <c r="I288" s="41" t="s">
        <v>17</v>
      </c>
      <c r="J288" s="47" t="s">
        <v>25</v>
      </c>
      <c r="K288" s="20" t="s">
        <v>26</v>
      </c>
      <c r="L288" s="41"/>
      <c r="M288" s="37"/>
      <c r="N288" s="41"/>
      <c r="O288" s="41"/>
      <c r="P288" s="41"/>
      <c r="Q288" s="41"/>
      <c r="R288" s="41"/>
      <c r="S288" s="41"/>
      <c r="T288" s="41"/>
      <c r="U288" s="41"/>
    </row>
    <row r="289" spans="1:21" ht="63" customHeight="1">
      <c r="B289" s="46"/>
      <c r="H289" s="44"/>
      <c r="J289" s="41"/>
      <c r="K289" s="20"/>
      <c r="L289" s="41"/>
      <c r="M289" s="37"/>
      <c r="N289" s="41"/>
      <c r="O289" s="41"/>
      <c r="P289" s="41"/>
      <c r="Q289" s="41"/>
      <c r="R289" s="41"/>
      <c r="S289" s="41"/>
      <c r="T289" s="41"/>
      <c r="U289" s="41"/>
    </row>
    <row r="290" spans="1:21" ht="58.5" customHeight="1">
      <c r="B290" s="163" t="s">
        <v>16</v>
      </c>
      <c r="C290" s="163"/>
      <c r="D290" s="163"/>
      <c r="E290" s="163"/>
      <c r="F290" s="163"/>
      <c r="G290" s="44"/>
      <c r="H290" s="44"/>
      <c r="I290" s="41" t="s">
        <v>15</v>
      </c>
      <c r="J290" s="41"/>
      <c r="K290" s="20"/>
      <c r="L290" s="41"/>
      <c r="M290" s="37"/>
      <c r="N290" s="41"/>
      <c r="O290" s="41"/>
      <c r="P290" s="41"/>
      <c r="Q290" s="41"/>
      <c r="R290" s="41"/>
      <c r="S290" s="41"/>
      <c r="T290" s="41"/>
      <c r="U290" s="41"/>
    </row>
    <row r="291" spans="1:21">
      <c r="B291" s="163" t="s">
        <v>19</v>
      </c>
      <c r="C291" s="163"/>
      <c r="D291" s="163"/>
      <c r="E291" s="163"/>
      <c r="F291" s="163"/>
      <c r="G291" s="45"/>
      <c r="H291" s="44"/>
      <c r="I291" s="41" t="s">
        <v>15</v>
      </c>
      <c r="J291" s="41"/>
      <c r="K291" s="20"/>
      <c r="L291" s="41"/>
      <c r="M291" s="37"/>
      <c r="N291" s="41"/>
      <c r="O291" s="41"/>
      <c r="P291" s="41"/>
      <c r="Q291" s="41"/>
      <c r="R291" s="41"/>
      <c r="S291" s="41"/>
      <c r="T291" s="41"/>
      <c r="U291" s="41"/>
    </row>
    <row r="292" spans="1:21" ht="63" customHeight="1">
      <c r="J292" s="43"/>
      <c r="K292" s="20"/>
      <c r="L292" s="41"/>
      <c r="M292" s="37"/>
      <c r="N292" s="41"/>
      <c r="O292" s="41"/>
      <c r="P292" s="41"/>
      <c r="Q292" s="41"/>
      <c r="R292" s="41"/>
      <c r="S292" s="41"/>
      <c r="T292" s="41"/>
      <c r="U292" s="41"/>
    </row>
    <row r="293" spans="1:21" ht="60.75" customHeight="1">
      <c r="B293" s="163" t="s">
        <v>23</v>
      </c>
      <c r="C293" s="163"/>
      <c r="D293" s="163"/>
      <c r="E293" s="163"/>
      <c r="F293" s="163"/>
      <c r="G293" s="44" t="s">
        <v>22</v>
      </c>
      <c r="H293" s="44"/>
      <c r="I293" s="41" t="s">
        <v>21</v>
      </c>
      <c r="J293" s="41"/>
      <c r="K293" s="20"/>
      <c r="L293" s="41"/>
      <c r="M293" s="37"/>
      <c r="N293" s="41"/>
      <c r="O293" s="41"/>
      <c r="P293" s="41"/>
      <c r="Q293" s="41"/>
      <c r="R293" s="41"/>
      <c r="S293" s="41"/>
      <c r="T293" s="41"/>
      <c r="U293" s="41"/>
    </row>
    <row r="294" spans="1:21">
      <c r="J294" s="43"/>
      <c r="K294" s="20"/>
      <c r="L294" s="41"/>
      <c r="M294" s="37"/>
      <c r="N294" s="41"/>
      <c r="O294" s="41"/>
      <c r="P294" s="41"/>
      <c r="Q294" s="41"/>
      <c r="R294" s="41"/>
      <c r="S294" s="41"/>
      <c r="T294" s="41"/>
      <c r="U294" s="41"/>
    </row>
    <row r="295" spans="1:21" ht="63" customHeight="1">
      <c r="J295" s="43"/>
      <c r="K295" s="20"/>
      <c r="L295" s="41"/>
      <c r="M295" s="37"/>
      <c r="N295" s="41"/>
      <c r="O295" s="41"/>
      <c r="P295" s="41"/>
      <c r="Q295" s="41"/>
      <c r="R295" s="41"/>
      <c r="S295" s="41"/>
      <c r="T295" s="41"/>
      <c r="U295" s="41"/>
    </row>
    <row r="296" spans="1:21" ht="76.5" customHeight="1">
      <c r="B296" s="163" t="s">
        <v>65</v>
      </c>
      <c r="C296" s="163"/>
      <c r="D296" s="163"/>
      <c r="E296" s="163"/>
      <c r="F296" s="163"/>
      <c r="G296" s="44" t="s">
        <v>24</v>
      </c>
      <c r="H296" s="44"/>
      <c r="I296" s="41" t="s">
        <v>21</v>
      </c>
      <c r="J296" s="41"/>
      <c r="K296" s="20"/>
      <c r="L296" s="41"/>
      <c r="M296" s="37"/>
      <c r="N296" s="41"/>
      <c r="O296" s="41"/>
      <c r="P296" s="41"/>
      <c r="Q296" s="41"/>
      <c r="R296" s="41"/>
      <c r="S296" s="41"/>
      <c r="T296" s="41"/>
      <c r="U296" s="41"/>
    </row>
    <row r="297" spans="1:21" ht="58.5" customHeight="1">
      <c r="J297" s="43"/>
      <c r="K297" s="20"/>
      <c r="L297" s="41"/>
      <c r="M297" s="37"/>
      <c r="N297" s="41"/>
      <c r="O297" s="41"/>
      <c r="P297" s="41"/>
      <c r="Q297" s="41"/>
      <c r="R297" s="41"/>
      <c r="S297" s="41"/>
      <c r="T297" s="41"/>
      <c r="U297" s="41"/>
    </row>
    <row r="298" spans="1:21" ht="61.5" customHeight="1">
      <c r="B298" s="163" t="s">
        <v>72</v>
      </c>
      <c r="C298" s="163"/>
      <c r="D298" s="163"/>
      <c r="E298" s="163"/>
      <c r="F298" s="163"/>
      <c r="G298" s="45"/>
      <c r="H298" s="44"/>
      <c r="I298" s="41" t="s">
        <v>15</v>
      </c>
      <c r="J298" s="41"/>
      <c r="K298" s="20"/>
      <c r="L298" s="41"/>
      <c r="M298" s="37"/>
      <c r="N298" s="41"/>
      <c r="O298" s="41"/>
      <c r="P298" s="41"/>
      <c r="Q298" s="41"/>
      <c r="R298" s="41"/>
      <c r="S298" s="41"/>
      <c r="T298" s="41"/>
      <c r="U298" s="41"/>
    </row>
    <row r="299" spans="1:21">
      <c r="J299" s="43"/>
      <c r="K299" s="20"/>
      <c r="L299" s="41"/>
      <c r="M299" s="37"/>
      <c r="N299" s="41"/>
      <c r="O299" s="41"/>
      <c r="P299" s="41"/>
      <c r="Q299" s="41"/>
      <c r="R299" s="41"/>
      <c r="S299" s="41"/>
      <c r="T299" s="41"/>
      <c r="U299" s="41"/>
    </row>
    <row r="300" spans="1:21" s="29" customFormat="1" ht="63" customHeight="1">
      <c r="A300" s="49"/>
      <c r="B300" s="164" t="s">
        <v>78</v>
      </c>
      <c r="C300" s="163"/>
      <c r="D300" s="163"/>
      <c r="E300" s="163"/>
      <c r="F300" s="163"/>
      <c r="I300" s="3" t="s">
        <v>75</v>
      </c>
      <c r="L300" s="3"/>
      <c r="M300" s="121" t="s">
        <v>74</v>
      </c>
    </row>
    <row r="301" spans="1:21" s="29" customFormat="1" ht="24.75" customHeight="1">
      <c r="A301" s="49"/>
      <c r="B301" s="6"/>
      <c r="C301" s="8"/>
      <c r="F301" s="4"/>
      <c r="I301" s="4" t="s">
        <v>67</v>
      </c>
      <c r="L301" s="3"/>
      <c r="M301" s="121"/>
    </row>
    <row r="302" spans="1:21" s="29" customFormat="1" ht="63" customHeight="1">
      <c r="A302" s="49"/>
      <c r="B302" s="163" t="s">
        <v>79</v>
      </c>
      <c r="C302" s="163"/>
      <c r="D302" s="163"/>
      <c r="E302" s="163"/>
      <c r="F302" s="163"/>
      <c r="I302" s="3" t="s">
        <v>77</v>
      </c>
      <c r="L302" s="3"/>
      <c r="M302" s="121" t="s">
        <v>15</v>
      </c>
    </row>
    <row r="303" spans="1:21" s="29" customFormat="1">
      <c r="A303" s="49"/>
      <c r="B303" s="6"/>
      <c r="C303" s="8"/>
      <c r="F303" s="4"/>
      <c r="I303" s="4"/>
      <c r="L303" s="3"/>
      <c r="M303" s="121"/>
    </row>
    <row r="304" spans="1:21" s="29" customFormat="1" ht="62.25" customHeight="1">
      <c r="A304" s="49"/>
      <c r="B304" s="163" t="s">
        <v>80</v>
      </c>
      <c r="C304" s="163"/>
      <c r="D304" s="163"/>
      <c r="E304" s="163"/>
      <c r="F304" s="163"/>
      <c r="I304" s="3" t="s">
        <v>76</v>
      </c>
      <c r="L304" s="3"/>
      <c r="M304" s="121" t="s">
        <v>15</v>
      </c>
    </row>
    <row r="305" spans="1:256" s="29" customFormat="1" ht="24.75" customHeight="1" thickBot="1">
      <c r="A305" s="49"/>
      <c r="B305" s="77"/>
      <c r="C305" s="77"/>
      <c r="D305" s="77"/>
      <c r="E305" s="77"/>
      <c r="F305" s="77"/>
      <c r="I305" s="3"/>
      <c r="L305" s="3"/>
      <c r="M305" s="121"/>
    </row>
    <row r="306" spans="1:256" customFormat="1" ht="63.75" customHeight="1" thickBot="1">
      <c r="A306" s="5"/>
      <c r="B306" s="190" t="s">
        <v>86</v>
      </c>
      <c r="C306" s="191"/>
      <c r="D306" s="191"/>
      <c r="E306" s="192"/>
      <c r="F306" s="22"/>
      <c r="G306" s="3"/>
      <c r="H306" s="49"/>
      <c r="I306" s="29"/>
      <c r="M306" s="101"/>
    </row>
    <row r="307" spans="1:256" customFormat="1" ht="10.5" customHeight="1" thickBot="1">
      <c r="A307" s="5"/>
      <c r="B307" s="52"/>
      <c r="C307" s="22"/>
      <c r="D307" s="22"/>
      <c r="E307" s="22"/>
      <c r="F307" s="22"/>
      <c r="G307" s="3"/>
      <c r="H307" s="49"/>
      <c r="I307" s="29"/>
      <c r="M307" s="101"/>
    </row>
    <row r="308" spans="1:256" customFormat="1" ht="68.25" customHeight="1" thickBot="1">
      <c r="A308" s="5"/>
      <c r="B308" s="190" t="s">
        <v>85</v>
      </c>
      <c r="C308" s="188"/>
      <c r="D308" s="188"/>
      <c r="E308" s="189"/>
      <c r="F308" s="22"/>
      <c r="G308" s="3"/>
      <c r="H308" s="49"/>
      <c r="I308" s="29"/>
      <c r="M308" s="101"/>
    </row>
    <row r="309" spans="1:256" customFormat="1" ht="96" customHeight="1" thickBot="1">
      <c r="A309" s="22"/>
      <c r="B309" s="187" t="s">
        <v>81</v>
      </c>
      <c r="C309" s="188"/>
      <c r="D309" s="188"/>
      <c r="E309" s="189"/>
      <c r="F309" s="3"/>
      <c r="G309" s="3"/>
      <c r="H309" s="49"/>
      <c r="I309" s="29"/>
      <c r="M309" s="101"/>
    </row>
    <row r="310" spans="1:256" customFormat="1" ht="13.5" thickBot="1">
      <c r="A310" s="6"/>
      <c r="B310" s="8"/>
      <c r="C310" s="29"/>
      <c r="D310" s="29"/>
      <c r="E310" s="4"/>
      <c r="F310" s="4"/>
      <c r="G310" s="3"/>
      <c r="H310" s="49"/>
      <c r="I310" s="29"/>
      <c r="M310" s="101"/>
    </row>
    <row r="311" spans="1:256" customFormat="1" ht="81" customHeight="1" thickBot="1">
      <c r="A311" s="6"/>
      <c r="B311" s="187" t="s">
        <v>83</v>
      </c>
      <c r="C311" s="188"/>
      <c r="D311" s="188"/>
      <c r="E311" s="189"/>
      <c r="F311" s="4"/>
      <c r="G311" s="3"/>
      <c r="H311" s="49"/>
      <c r="I311" s="29"/>
      <c r="M311" s="101"/>
    </row>
    <row r="312" spans="1:256" customFormat="1">
      <c r="A312" s="6"/>
      <c r="B312" s="8"/>
      <c r="C312" s="29"/>
      <c r="D312" s="29"/>
      <c r="E312" s="4"/>
      <c r="F312" s="4"/>
      <c r="G312" s="3"/>
      <c r="H312" s="49"/>
      <c r="I312" s="29"/>
      <c r="M312" s="101"/>
    </row>
    <row r="313" spans="1:256" customFormat="1" ht="13.5" thickBot="1">
      <c r="A313" s="6"/>
      <c r="B313" s="8"/>
      <c r="C313" s="29"/>
      <c r="D313" s="29"/>
      <c r="E313" s="4"/>
      <c r="F313" s="4"/>
      <c r="G313" s="3"/>
      <c r="H313" s="49"/>
      <c r="I313" s="29"/>
      <c r="M313" s="101"/>
    </row>
    <row r="314" spans="1:256" customFormat="1" ht="72.75" customHeight="1" thickBot="1">
      <c r="A314" s="6"/>
      <c r="B314" s="187" t="s">
        <v>84</v>
      </c>
      <c r="C314" s="188"/>
      <c r="D314" s="188"/>
      <c r="E314" s="189"/>
      <c r="F314" s="4"/>
      <c r="G314" s="3"/>
      <c r="H314" s="49"/>
      <c r="I314" s="29"/>
      <c r="M314" s="101"/>
    </row>
    <row r="315" spans="1:256">
      <c r="J315" s="43"/>
      <c r="K315" s="20"/>
      <c r="L315" s="41"/>
      <c r="M315" s="37"/>
      <c r="N315" s="41"/>
      <c r="O315" s="41"/>
      <c r="P315" s="41"/>
      <c r="Q315" s="41"/>
      <c r="R315" s="41"/>
      <c r="S315" s="41"/>
      <c r="T315" s="41"/>
      <c r="U315" s="41"/>
    </row>
    <row r="316" spans="1:256">
      <c r="J316" s="43"/>
      <c r="K316" s="20"/>
      <c r="L316" s="41"/>
      <c r="M316" s="37"/>
      <c r="N316" s="41"/>
      <c r="O316" s="41"/>
      <c r="P316" s="41"/>
      <c r="Q316" s="41"/>
      <c r="R316" s="41"/>
      <c r="S316" s="41"/>
      <c r="T316" s="41"/>
      <c r="U316" s="41"/>
    </row>
    <row r="317" spans="1:256">
      <c r="B317" s="183" t="s">
        <v>27</v>
      </c>
      <c r="C317" s="183"/>
      <c r="D317" s="183"/>
      <c r="E317" s="183"/>
      <c r="J317" s="43"/>
      <c r="K317" s="20"/>
      <c r="L317" s="41"/>
      <c r="M317" s="37"/>
      <c r="N317" s="41"/>
      <c r="O317" s="41"/>
      <c r="P317" s="41"/>
      <c r="Q317" s="41"/>
      <c r="R317" s="41"/>
      <c r="S317" s="41"/>
      <c r="T317" s="41"/>
      <c r="U317" s="41"/>
    </row>
    <row r="318" spans="1:256">
      <c r="B318" s="183"/>
      <c r="C318" s="183"/>
      <c r="D318" s="183"/>
      <c r="E318" s="183"/>
      <c r="J318" s="43"/>
      <c r="K318" s="20"/>
      <c r="L318" s="41"/>
      <c r="M318" s="37"/>
      <c r="N318" s="41"/>
      <c r="O318" s="41"/>
      <c r="P318" s="41"/>
      <c r="Q318" s="41"/>
      <c r="R318" s="41"/>
      <c r="S318" s="41"/>
      <c r="T318" s="41"/>
      <c r="U318" s="41"/>
    </row>
    <row r="319" spans="1:256" s="9" customFormat="1" ht="15.75" customHeight="1">
      <c r="A319" s="41"/>
      <c r="B319" s="78" t="s">
        <v>28</v>
      </c>
      <c r="C319" s="78" t="s">
        <v>29</v>
      </c>
      <c r="D319" s="78" t="s">
        <v>30</v>
      </c>
      <c r="E319" s="78" t="s">
        <v>31</v>
      </c>
      <c r="F319" s="41"/>
      <c r="G319" s="41"/>
      <c r="H319" s="41"/>
      <c r="I319" s="41"/>
      <c r="J319" s="41"/>
      <c r="K319" s="20"/>
      <c r="L319" s="41"/>
      <c r="M319" s="37"/>
      <c r="N319" s="41"/>
      <c r="O319" s="41"/>
      <c r="P319" s="41"/>
      <c r="Q319" s="41"/>
      <c r="R319" s="41"/>
      <c r="S319" s="41"/>
      <c r="T319" s="41"/>
      <c r="U319" s="41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  <c r="HI319" s="39"/>
      <c r="HJ319" s="39"/>
      <c r="HK319" s="39"/>
      <c r="HL319" s="39"/>
      <c r="HM319" s="39"/>
      <c r="HN319" s="39"/>
      <c r="HO319" s="39"/>
      <c r="HP319" s="39"/>
      <c r="HQ319" s="39"/>
      <c r="HR319" s="39"/>
      <c r="HS319" s="39"/>
      <c r="HT319" s="39"/>
      <c r="HU319" s="39"/>
      <c r="HV319" s="39"/>
      <c r="HW319" s="39"/>
      <c r="HX319" s="39"/>
      <c r="HY319" s="39"/>
      <c r="HZ319" s="39"/>
      <c r="IA319" s="39"/>
      <c r="IB319" s="39"/>
      <c r="IC319" s="39"/>
      <c r="ID319" s="39"/>
      <c r="IE319" s="39"/>
      <c r="IF319" s="39"/>
      <c r="IG319" s="39"/>
      <c r="IH319" s="39"/>
      <c r="II319" s="39"/>
      <c r="IJ319" s="39"/>
      <c r="IK319" s="39"/>
      <c r="IL319" s="39"/>
      <c r="IM319" s="39"/>
      <c r="IN319" s="39"/>
      <c r="IO319" s="39"/>
      <c r="IP319" s="39"/>
      <c r="IQ319" s="39"/>
      <c r="IR319" s="39"/>
      <c r="IS319" s="39"/>
      <c r="IT319" s="39"/>
      <c r="IU319" s="39"/>
      <c r="IV319" s="39"/>
    </row>
    <row r="320" spans="1:256" s="9" customFormat="1" ht="15.75" customHeight="1">
      <c r="A320" s="20"/>
      <c r="B320" s="177">
        <v>2902440000</v>
      </c>
      <c r="C320" s="78" t="s">
        <v>32</v>
      </c>
      <c r="D320" s="78" t="s">
        <v>33</v>
      </c>
      <c r="E320" s="180">
        <v>0.02</v>
      </c>
      <c r="F320" s="20"/>
      <c r="G320" s="20"/>
      <c r="H320" s="20"/>
      <c r="I320" s="20"/>
      <c r="J320" s="20"/>
      <c r="K320" s="20"/>
      <c r="L320" s="20"/>
      <c r="M320" s="37"/>
      <c r="N320" s="20"/>
      <c r="O320" s="20"/>
      <c r="P320" s="20"/>
      <c r="Q320" s="20"/>
      <c r="R320" s="20"/>
      <c r="S320" s="20"/>
      <c r="T320" s="20"/>
      <c r="U320" s="20"/>
    </row>
    <row r="321" spans="1:21" s="9" customFormat="1" ht="15.75" customHeight="1">
      <c r="A321" s="20"/>
      <c r="B321" s="179"/>
      <c r="C321" s="78" t="s">
        <v>60</v>
      </c>
      <c r="D321" s="13" t="s">
        <v>57</v>
      </c>
      <c r="E321" s="182"/>
      <c r="F321" s="20"/>
      <c r="G321" s="20"/>
      <c r="H321" s="20"/>
      <c r="I321" s="20"/>
      <c r="J321" s="20"/>
      <c r="K321" s="20"/>
      <c r="L321" s="20"/>
      <c r="M321" s="37"/>
      <c r="N321" s="20"/>
      <c r="O321" s="20"/>
      <c r="P321" s="20"/>
      <c r="Q321" s="20"/>
      <c r="R321" s="20"/>
      <c r="S321" s="20"/>
      <c r="T321" s="20"/>
      <c r="U321" s="20"/>
    </row>
    <row r="322" spans="1:21" s="9" customFormat="1" ht="15.75" customHeight="1">
      <c r="A322" s="20"/>
      <c r="B322" s="177">
        <v>2902909090</v>
      </c>
      <c r="C322" s="78" t="s">
        <v>34</v>
      </c>
      <c r="D322" s="78" t="s">
        <v>35</v>
      </c>
      <c r="E322" s="180">
        <v>0.02</v>
      </c>
      <c r="F322" s="20"/>
      <c r="G322" s="20"/>
      <c r="H322" s="20"/>
      <c r="I322" s="20"/>
      <c r="J322" s="20"/>
      <c r="K322" s="20"/>
      <c r="L322" s="20"/>
      <c r="M322" s="37"/>
      <c r="N322" s="20"/>
      <c r="O322" s="20"/>
      <c r="P322" s="20"/>
      <c r="Q322" s="20"/>
      <c r="R322" s="20"/>
      <c r="S322" s="20"/>
      <c r="T322" s="20"/>
      <c r="U322" s="20"/>
    </row>
    <row r="323" spans="1:21" s="9" customFormat="1" ht="15.75" customHeight="1">
      <c r="A323" s="20"/>
      <c r="B323" s="178"/>
      <c r="C323" s="78" t="s">
        <v>36</v>
      </c>
      <c r="D323" s="78" t="s">
        <v>66</v>
      </c>
      <c r="E323" s="181"/>
      <c r="F323" s="20"/>
      <c r="G323" s="20"/>
      <c r="H323" s="20"/>
      <c r="I323" s="20"/>
      <c r="J323" s="20"/>
      <c r="K323" s="20"/>
      <c r="L323" s="20"/>
      <c r="M323" s="37"/>
      <c r="N323" s="20"/>
      <c r="O323" s="20"/>
      <c r="P323" s="20"/>
      <c r="Q323" s="20"/>
      <c r="R323" s="20"/>
      <c r="S323" s="20"/>
      <c r="T323" s="20"/>
      <c r="U323" s="20"/>
    </row>
    <row r="324" spans="1:21" s="9" customFormat="1" ht="15.75" customHeight="1">
      <c r="A324" s="20"/>
      <c r="B324" s="178"/>
      <c r="C324" s="78" t="s">
        <v>61</v>
      </c>
      <c r="D324" s="14" t="s">
        <v>62</v>
      </c>
      <c r="E324" s="181"/>
      <c r="F324" s="20"/>
      <c r="G324" s="20"/>
      <c r="H324" s="20"/>
      <c r="I324" s="20"/>
      <c r="J324" s="20"/>
      <c r="K324" s="20"/>
      <c r="L324" s="20"/>
      <c r="M324" s="37"/>
      <c r="N324" s="20"/>
      <c r="O324" s="20"/>
      <c r="P324" s="20"/>
      <c r="Q324" s="20"/>
      <c r="R324" s="20"/>
      <c r="S324" s="20"/>
      <c r="T324" s="20"/>
      <c r="U324" s="20"/>
    </row>
    <row r="325" spans="1:21" s="9" customFormat="1" ht="15.75" customHeight="1">
      <c r="A325" s="20"/>
      <c r="B325" s="178"/>
      <c r="C325" s="78" t="s">
        <v>63</v>
      </c>
      <c r="D325" s="78" t="s">
        <v>64</v>
      </c>
      <c r="E325" s="181"/>
      <c r="F325" s="20"/>
      <c r="G325" s="20"/>
      <c r="H325" s="20"/>
      <c r="I325" s="20"/>
      <c r="J325" s="20"/>
      <c r="K325" s="20"/>
      <c r="L325" s="20"/>
      <c r="M325" s="37"/>
      <c r="N325" s="20"/>
      <c r="O325" s="20"/>
      <c r="P325" s="20"/>
      <c r="Q325" s="20"/>
      <c r="R325" s="20"/>
      <c r="S325" s="20"/>
      <c r="T325" s="20"/>
      <c r="U325" s="20"/>
    </row>
    <row r="326" spans="1:21" s="9" customFormat="1" ht="15.75" customHeight="1">
      <c r="A326" s="20"/>
      <c r="B326" s="178"/>
      <c r="C326" s="78" t="s">
        <v>70</v>
      </c>
      <c r="D326" s="78" t="s">
        <v>71</v>
      </c>
      <c r="E326" s="181"/>
      <c r="F326" s="20"/>
      <c r="G326" s="20"/>
      <c r="H326" s="20"/>
      <c r="I326" s="20"/>
      <c r="J326" s="20"/>
      <c r="K326" s="20"/>
      <c r="L326" s="20"/>
      <c r="M326" s="37"/>
      <c r="N326" s="20"/>
      <c r="O326" s="20"/>
      <c r="P326" s="20"/>
      <c r="Q326" s="20"/>
      <c r="R326" s="20"/>
      <c r="S326" s="20"/>
      <c r="T326" s="20"/>
      <c r="U326" s="20"/>
    </row>
    <row r="327" spans="1:21" s="9" customFormat="1" ht="15.75" customHeight="1">
      <c r="A327" s="20"/>
      <c r="B327" s="179"/>
      <c r="C327" s="78" t="s">
        <v>58</v>
      </c>
      <c r="D327" s="78" t="s">
        <v>59</v>
      </c>
      <c r="E327" s="182"/>
      <c r="F327" s="20"/>
      <c r="G327" s="20"/>
      <c r="H327" s="20"/>
      <c r="I327" s="20"/>
      <c r="J327" s="20"/>
      <c r="K327" s="20"/>
      <c r="L327" s="20"/>
      <c r="M327" s="37"/>
      <c r="N327" s="20"/>
      <c r="O327" s="20"/>
      <c r="P327" s="20"/>
      <c r="Q327" s="20"/>
      <c r="R327" s="20"/>
      <c r="S327" s="20"/>
      <c r="T327" s="20"/>
      <c r="U327" s="20"/>
    </row>
    <row r="328" spans="1:21" s="9" customFormat="1" ht="15.75" customHeight="1">
      <c r="A328" s="20"/>
      <c r="B328" s="177">
        <v>2901100000</v>
      </c>
      <c r="C328" s="78" t="s">
        <v>37</v>
      </c>
      <c r="D328" s="78" t="s">
        <v>38</v>
      </c>
      <c r="E328" s="184">
        <v>0.02</v>
      </c>
      <c r="F328" s="20"/>
      <c r="G328" s="20"/>
      <c r="H328" s="20"/>
      <c r="I328" s="20"/>
      <c r="J328" s="20"/>
      <c r="K328" s="20"/>
      <c r="L328" s="20"/>
      <c r="M328" s="37"/>
      <c r="N328" s="20"/>
      <c r="O328" s="20"/>
      <c r="P328" s="20"/>
      <c r="Q328" s="20"/>
      <c r="R328" s="20"/>
      <c r="S328" s="20"/>
      <c r="T328" s="20"/>
      <c r="U328" s="20"/>
    </row>
    <row r="329" spans="1:21" s="9" customFormat="1" ht="15.75" customHeight="1">
      <c r="A329" s="20"/>
      <c r="B329" s="178"/>
      <c r="C329" s="78" t="s">
        <v>39</v>
      </c>
      <c r="D329" s="78" t="s">
        <v>40</v>
      </c>
      <c r="E329" s="185"/>
      <c r="F329" s="20"/>
      <c r="G329" s="20"/>
      <c r="H329" s="20"/>
      <c r="I329" s="20"/>
      <c r="J329" s="20"/>
      <c r="K329" s="20"/>
      <c r="L329" s="20"/>
      <c r="M329" s="37"/>
      <c r="N329" s="20"/>
      <c r="O329" s="20"/>
      <c r="P329" s="20"/>
      <c r="Q329" s="20"/>
      <c r="R329" s="20"/>
      <c r="S329" s="20"/>
      <c r="T329" s="20"/>
      <c r="U329" s="20"/>
    </row>
    <row r="330" spans="1:21" s="9" customFormat="1" ht="15.75" customHeight="1">
      <c r="A330" s="20"/>
      <c r="B330" s="178"/>
      <c r="C330" s="78" t="s">
        <v>41</v>
      </c>
      <c r="D330" s="14" t="s">
        <v>42</v>
      </c>
      <c r="E330" s="185"/>
      <c r="F330" s="20"/>
      <c r="G330" s="20"/>
      <c r="H330" s="20"/>
      <c r="I330" s="20"/>
      <c r="J330" s="20"/>
      <c r="K330" s="20"/>
      <c r="L330" s="20"/>
      <c r="M330" s="37"/>
      <c r="N330" s="20"/>
      <c r="O330" s="20"/>
      <c r="P330" s="20"/>
      <c r="Q330" s="20"/>
      <c r="R330" s="20"/>
      <c r="S330" s="20"/>
      <c r="T330" s="20"/>
      <c r="U330" s="20"/>
    </row>
    <row r="331" spans="1:21" s="9" customFormat="1" ht="15.75" customHeight="1">
      <c r="A331" s="20"/>
      <c r="B331" s="178"/>
      <c r="C331" s="78" t="s">
        <v>43</v>
      </c>
      <c r="D331" s="14" t="s">
        <v>44</v>
      </c>
      <c r="E331" s="185"/>
      <c r="F331" s="20"/>
      <c r="G331" s="20"/>
      <c r="H331" s="20"/>
      <c r="I331" s="20"/>
      <c r="J331" s="20"/>
      <c r="K331" s="20"/>
      <c r="L331" s="20"/>
      <c r="M331" s="37"/>
      <c r="N331" s="20"/>
      <c r="O331" s="20"/>
      <c r="P331" s="20"/>
      <c r="Q331" s="20"/>
      <c r="R331" s="20"/>
      <c r="S331" s="20"/>
      <c r="T331" s="20"/>
      <c r="U331" s="20"/>
    </row>
    <row r="332" spans="1:21" s="9" customFormat="1" ht="15.75" customHeight="1">
      <c r="A332" s="20"/>
      <c r="B332" s="179"/>
      <c r="C332" s="78" t="s">
        <v>45</v>
      </c>
      <c r="D332" s="14" t="s">
        <v>46</v>
      </c>
      <c r="E332" s="186"/>
      <c r="F332" s="20"/>
      <c r="G332" s="20"/>
      <c r="H332" s="20"/>
      <c r="I332" s="20"/>
      <c r="J332" s="20"/>
      <c r="K332" s="20"/>
      <c r="L332" s="20"/>
      <c r="M332" s="37"/>
      <c r="N332" s="20"/>
      <c r="O332" s="20"/>
      <c r="P332" s="20"/>
      <c r="Q332" s="20"/>
      <c r="R332" s="20"/>
      <c r="S332" s="20"/>
      <c r="T332" s="20"/>
      <c r="U332" s="20"/>
    </row>
    <row r="333" spans="1:21" s="9" customFormat="1" ht="15.75" customHeight="1">
      <c r="A333" s="20"/>
      <c r="B333" s="78">
        <v>2907199011</v>
      </c>
      <c r="C333" s="78" t="s">
        <v>47</v>
      </c>
      <c r="D333" s="78" t="s">
        <v>48</v>
      </c>
      <c r="E333" s="12">
        <v>5.5E-2</v>
      </c>
      <c r="F333" s="20"/>
      <c r="G333" s="20"/>
      <c r="H333" s="20"/>
      <c r="I333" s="20"/>
      <c r="J333" s="20"/>
      <c r="K333" s="20"/>
      <c r="L333" s="20"/>
      <c r="M333" s="37"/>
      <c r="N333" s="20"/>
      <c r="O333" s="20"/>
      <c r="P333" s="20"/>
      <c r="Q333" s="20"/>
      <c r="R333" s="20"/>
      <c r="S333" s="20"/>
      <c r="T333" s="20"/>
      <c r="U333" s="20"/>
    </row>
    <row r="334" spans="1:21" s="9" customFormat="1" ht="15.75" customHeight="1">
      <c r="A334" s="20"/>
      <c r="B334" s="78">
        <v>2907199090</v>
      </c>
      <c r="C334" s="78" t="s">
        <v>49</v>
      </c>
      <c r="D334" s="78" t="s">
        <v>50</v>
      </c>
      <c r="E334" s="12">
        <v>5.5E-2</v>
      </c>
      <c r="F334" s="20"/>
      <c r="G334" s="20"/>
      <c r="H334" s="20"/>
      <c r="I334" s="20"/>
      <c r="J334" s="20"/>
      <c r="K334" s="20"/>
      <c r="L334" s="20"/>
      <c r="M334" s="37"/>
      <c r="N334" s="20"/>
      <c r="O334" s="20"/>
      <c r="P334" s="20"/>
      <c r="Q334" s="20"/>
      <c r="R334" s="20"/>
      <c r="S334" s="20"/>
      <c r="T334" s="20"/>
      <c r="U334" s="20"/>
    </row>
    <row r="335" spans="1:21" s="9" customFormat="1" ht="15.75" customHeight="1">
      <c r="A335" s="20"/>
      <c r="B335" s="177">
        <v>2853009090</v>
      </c>
      <c r="C335" s="78" t="s">
        <v>51</v>
      </c>
      <c r="D335" s="78" t="s">
        <v>52</v>
      </c>
      <c r="E335" s="180">
        <v>5.5E-2</v>
      </c>
      <c r="F335" s="20"/>
      <c r="G335" s="20"/>
      <c r="H335" s="20"/>
      <c r="I335" s="20"/>
      <c r="J335" s="20"/>
      <c r="K335" s="20"/>
      <c r="L335" s="20"/>
      <c r="M335" s="37"/>
      <c r="N335" s="20"/>
      <c r="O335" s="20"/>
      <c r="P335" s="20"/>
      <c r="Q335" s="20"/>
      <c r="R335" s="20"/>
      <c r="S335" s="20"/>
      <c r="T335" s="20"/>
      <c r="U335" s="20"/>
    </row>
    <row r="336" spans="1:21" s="9" customFormat="1" ht="15.75" customHeight="1">
      <c r="A336" s="20"/>
      <c r="B336" s="178"/>
      <c r="C336" s="78" t="s">
        <v>53</v>
      </c>
      <c r="D336" s="78" t="s">
        <v>52</v>
      </c>
      <c r="E336" s="181"/>
      <c r="F336" s="20"/>
      <c r="G336" s="20"/>
      <c r="H336" s="20"/>
      <c r="I336" s="20"/>
      <c r="J336" s="20"/>
      <c r="K336" s="20"/>
      <c r="L336" s="20"/>
      <c r="M336" s="37"/>
      <c r="N336" s="20"/>
      <c r="O336" s="20"/>
      <c r="P336" s="20"/>
      <c r="Q336" s="20"/>
      <c r="R336" s="20"/>
      <c r="S336" s="20"/>
      <c r="T336" s="20"/>
      <c r="U336" s="20"/>
    </row>
    <row r="337" spans="1:256" s="9" customFormat="1" ht="15.75" customHeight="1">
      <c r="A337" s="20"/>
      <c r="B337" s="179"/>
      <c r="C337" s="78" t="s">
        <v>54</v>
      </c>
      <c r="D337" s="78" t="s">
        <v>52</v>
      </c>
      <c r="E337" s="182"/>
      <c r="F337" s="20"/>
      <c r="G337" s="20"/>
      <c r="H337" s="20"/>
      <c r="I337" s="20"/>
      <c r="J337" s="20"/>
      <c r="K337" s="20"/>
      <c r="L337" s="20"/>
      <c r="M337" s="37"/>
      <c r="N337" s="20"/>
      <c r="O337" s="20"/>
      <c r="P337" s="20"/>
      <c r="Q337" s="20"/>
      <c r="R337" s="20"/>
      <c r="S337" s="20"/>
      <c r="T337" s="20"/>
      <c r="U337" s="20"/>
    </row>
    <row r="338" spans="1:256">
      <c r="A338" s="20"/>
      <c r="B338" s="78">
        <v>2903999090</v>
      </c>
      <c r="C338" s="78" t="s">
        <v>55</v>
      </c>
      <c r="D338" s="78" t="s">
        <v>56</v>
      </c>
      <c r="E338" s="12">
        <v>5.5E-2</v>
      </c>
      <c r="F338" s="20"/>
      <c r="G338" s="20"/>
      <c r="H338" s="20"/>
      <c r="I338" s="20"/>
      <c r="J338" s="9"/>
      <c r="L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  <c r="GB338" s="9"/>
      <c r="GC338" s="9"/>
      <c r="GD338" s="9"/>
      <c r="GE338" s="9"/>
      <c r="GF338" s="9"/>
      <c r="GG338" s="9"/>
      <c r="GH338" s="9"/>
      <c r="GI338" s="9"/>
      <c r="GJ338" s="9"/>
      <c r="GK338" s="9"/>
      <c r="GL338" s="9"/>
      <c r="GM338" s="9"/>
      <c r="GN338" s="9"/>
      <c r="GO338" s="9"/>
      <c r="GP338" s="9"/>
      <c r="GQ338" s="9"/>
      <c r="GR338" s="9"/>
      <c r="GS338" s="9"/>
      <c r="GT338" s="9"/>
      <c r="GU338" s="9"/>
      <c r="GV338" s="9"/>
      <c r="GW338" s="9"/>
      <c r="GX338" s="9"/>
      <c r="GY338" s="9"/>
      <c r="GZ338" s="9"/>
      <c r="HA338" s="9"/>
      <c r="HB338" s="9"/>
      <c r="HC338" s="9"/>
      <c r="HD338" s="9"/>
      <c r="HE338" s="9"/>
      <c r="HF338" s="9"/>
      <c r="HG338" s="9"/>
      <c r="HH338" s="9"/>
      <c r="HI338" s="9"/>
      <c r="HJ338" s="9"/>
      <c r="HK338" s="9"/>
      <c r="HL338" s="9"/>
      <c r="HM338" s="9"/>
      <c r="HN338" s="9"/>
      <c r="HO338" s="9"/>
      <c r="HP338" s="9"/>
      <c r="HQ338" s="9"/>
      <c r="HR338" s="9"/>
      <c r="HS338" s="9"/>
      <c r="HT338" s="9"/>
      <c r="HU338" s="9"/>
      <c r="HV338" s="9"/>
      <c r="HW338" s="9"/>
      <c r="HX338" s="9"/>
      <c r="HY338" s="9"/>
      <c r="HZ338" s="9"/>
      <c r="IA338" s="9"/>
      <c r="IB338" s="9"/>
      <c r="IC338" s="9"/>
      <c r="ID338" s="9"/>
      <c r="IE338" s="9"/>
      <c r="IF338" s="9"/>
      <c r="IG338" s="9"/>
      <c r="IH338" s="9"/>
      <c r="II338" s="9"/>
      <c r="IJ338" s="9"/>
      <c r="IK338" s="9"/>
      <c r="IL338" s="9"/>
      <c r="IM338" s="9"/>
      <c r="IN338" s="9"/>
      <c r="IO338" s="9"/>
      <c r="IP338" s="9"/>
      <c r="IQ338" s="9"/>
      <c r="IR338" s="9"/>
      <c r="IS338" s="9"/>
      <c r="IT338" s="9"/>
      <c r="IU338" s="9"/>
      <c r="IV338" s="9"/>
    </row>
    <row r="339" spans="1:256">
      <c r="B339" s="78">
        <v>2904909090</v>
      </c>
      <c r="C339" s="78" t="s">
        <v>68</v>
      </c>
      <c r="D339" s="81" t="s">
        <v>69</v>
      </c>
      <c r="E339" s="12">
        <v>5.5E-2</v>
      </c>
    </row>
  </sheetData>
  <autoFilter ref="A2:M265"/>
  <mergeCells count="31">
    <mergeCell ref="B302:F302"/>
    <mergeCell ref="B304:F304"/>
    <mergeCell ref="B317:E318"/>
    <mergeCell ref="B328:B332"/>
    <mergeCell ref="E328:E332"/>
    <mergeCell ref="B309:E309"/>
    <mergeCell ref="B311:E311"/>
    <mergeCell ref="B314:E314"/>
    <mergeCell ref="B306:E306"/>
    <mergeCell ref="B308:E308"/>
    <mergeCell ref="B335:B337"/>
    <mergeCell ref="E335:E337"/>
    <mergeCell ref="E322:E327"/>
    <mergeCell ref="B322:B327"/>
    <mergeCell ref="B320:B321"/>
    <mergeCell ref="E320:E321"/>
    <mergeCell ref="C284:G284"/>
    <mergeCell ref="B296:F296"/>
    <mergeCell ref="B286:G286"/>
    <mergeCell ref="C1:H1"/>
    <mergeCell ref="C265:G265"/>
    <mergeCell ref="C267:G267"/>
    <mergeCell ref="C279:G279"/>
    <mergeCell ref="C281:G281"/>
    <mergeCell ref="C268:G268"/>
    <mergeCell ref="B298:F298"/>
    <mergeCell ref="B288:G288"/>
    <mergeCell ref="B300:F300"/>
    <mergeCell ref="B290:F290"/>
    <mergeCell ref="B291:F291"/>
    <mergeCell ref="B293:F293"/>
  </mergeCells>
  <phoneticPr fontId="29" type="noConversion"/>
  <conditionalFormatting sqref="B317:B319">
    <cfRule type="duplicateValues" dxfId="0" priority="1"/>
  </conditionalFormatting>
  <pageMargins left="0.16" right="0.16" top="0.37" bottom="0.96" header="0.19" footer="0.5"/>
  <pageSetup paperSize="9" orientation="portrait" verticalDpi="200" r:id="rId1"/>
  <headerFooter alignWithMargins="0">
    <oddHeader>&amp;A</oddHeader>
    <oddFooter>&amp;LQR-0702-06&amp;CPage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"/>
  <sheetViews>
    <sheetView topLeftCell="A2" zoomScale="98" zoomScaleNormal="98" workbookViewId="0">
      <pane ySplit="1" topLeftCell="A3" activePane="bottomLeft" state="frozen"/>
      <selection activeCell="A2" sqref="A2"/>
      <selection pane="bottomLeft" activeCell="B280" sqref="B280"/>
    </sheetView>
  </sheetViews>
  <sheetFormatPr defaultColWidth="9.140625" defaultRowHeight="5.65" customHeight="1"/>
  <cols>
    <col min="1" max="1" width="21.7109375" style="6" customWidth="1"/>
    <col min="2" max="2" width="49.5703125" style="8" customWidth="1"/>
    <col min="3" max="3" width="17.42578125" style="29" customWidth="1"/>
    <col min="4" max="4" width="11.28515625" style="29" customWidth="1"/>
    <col min="5" max="5" width="11.7109375" style="4" customWidth="1"/>
    <col min="6" max="6" width="29.5703125" style="4" customWidth="1"/>
    <col min="7" max="7" width="13.5703125" style="3" customWidth="1"/>
    <col min="8" max="8" width="36.7109375" style="48" customWidth="1"/>
  </cols>
  <sheetData>
    <row r="1" spans="1:8" ht="44.25" hidden="1" customHeight="1">
      <c r="A1" s="193" t="str">
        <f>入库清单!C1</f>
        <v>2017AP-0072  KM 3 月10 日国外发货</v>
      </c>
      <c r="B1" s="193"/>
      <c r="C1" s="193"/>
      <c r="D1" s="193"/>
      <c r="E1" s="193"/>
      <c r="F1" s="193"/>
      <c r="G1" s="193"/>
    </row>
    <row r="2" spans="1:8" ht="24.75" customHeight="1">
      <c r="A2" s="51" t="s">
        <v>5</v>
      </c>
      <c r="B2" s="10" t="s">
        <v>0</v>
      </c>
      <c r="C2" s="10"/>
      <c r="D2" s="10" t="s">
        <v>1</v>
      </c>
      <c r="E2" s="11" t="s">
        <v>2</v>
      </c>
      <c r="F2" s="11" t="s">
        <v>3</v>
      </c>
      <c r="G2" s="2" t="s">
        <v>4</v>
      </c>
    </row>
    <row r="3" spans="1:8" s="29" customFormat="1" ht="24.75" customHeight="1">
      <c r="A3" s="99" t="s">
        <v>559</v>
      </c>
      <c r="B3" s="28" t="s">
        <v>138</v>
      </c>
      <c r="C3" s="28" t="s">
        <v>139</v>
      </c>
      <c r="D3" s="28">
        <v>1</v>
      </c>
      <c r="E3" s="30">
        <v>15.8</v>
      </c>
      <c r="F3" s="30">
        <f t="shared" ref="F3:F66" si="0">D3*E3</f>
        <v>15.8</v>
      </c>
      <c r="G3" s="53"/>
      <c r="H3" s="74"/>
    </row>
    <row r="4" spans="1:8" s="29" customFormat="1" ht="24.75" customHeight="1">
      <c r="A4" s="99" t="s">
        <v>127</v>
      </c>
      <c r="B4" s="28" t="s">
        <v>140</v>
      </c>
      <c r="C4" s="28" t="s">
        <v>139</v>
      </c>
      <c r="D4" s="28">
        <v>1</v>
      </c>
      <c r="E4" s="30">
        <v>21</v>
      </c>
      <c r="F4" s="30">
        <f t="shared" si="0"/>
        <v>21</v>
      </c>
      <c r="G4" s="53"/>
      <c r="H4" s="74"/>
    </row>
    <row r="5" spans="1:8" s="29" customFormat="1" ht="24.75" customHeight="1">
      <c r="A5" s="99" t="s">
        <v>115</v>
      </c>
      <c r="B5" s="28" t="s">
        <v>141</v>
      </c>
      <c r="C5" s="28" t="s">
        <v>142</v>
      </c>
      <c r="D5" s="28">
        <v>1</v>
      </c>
      <c r="E5" s="30">
        <v>21</v>
      </c>
      <c r="F5" s="30">
        <f t="shared" si="0"/>
        <v>21</v>
      </c>
      <c r="G5" s="53"/>
      <c r="H5" s="74"/>
    </row>
    <row r="6" spans="1:8" s="29" customFormat="1" ht="24.75" customHeight="1">
      <c r="A6" s="99" t="s">
        <v>143</v>
      </c>
      <c r="B6" s="28" t="s">
        <v>144</v>
      </c>
      <c r="C6" s="28" t="s">
        <v>142</v>
      </c>
      <c r="D6" s="28">
        <v>1</v>
      </c>
      <c r="E6" s="30">
        <v>16.100000000000001</v>
      </c>
      <c r="F6" s="30">
        <f t="shared" si="0"/>
        <v>16.100000000000001</v>
      </c>
      <c r="G6" s="53"/>
      <c r="H6" s="74"/>
    </row>
    <row r="7" spans="1:8" s="29" customFormat="1" ht="24.75" customHeight="1">
      <c r="A7" s="99" t="s">
        <v>145</v>
      </c>
      <c r="B7" s="28" t="s">
        <v>146</v>
      </c>
      <c r="C7" s="28" t="s">
        <v>147</v>
      </c>
      <c r="D7" s="28">
        <v>1</v>
      </c>
      <c r="E7" s="30">
        <v>19.600000000000001</v>
      </c>
      <c r="F7" s="30">
        <f t="shared" si="0"/>
        <v>19.600000000000001</v>
      </c>
      <c r="G7" s="53"/>
      <c r="H7" s="74"/>
    </row>
    <row r="8" spans="1:8" s="29" customFormat="1" ht="24.75" customHeight="1">
      <c r="A8" s="99" t="s">
        <v>148</v>
      </c>
      <c r="B8" s="28" t="s">
        <v>149</v>
      </c>
      <c r="C8" s="28" t="s">
        <v>142</v>
      </c>
      <c r="D8" s="28">
        <v>1</v>
      </c>
      <c r="E8" s="30">
        <v>21.6</v>
      </c>
      <c r="F8" s="30">
        <f t="shared" si="0"/>
        <v>21.6</v>
      </c>
      <c r="G8" s="53"/>
      <c r="H8" s="74"/>
    </row>
    <row r="9" spans="1:8" s="29" customFormat="1" ht="24.75" customHeight="1">
      <c r="A9" s="99" t="s">
        <v>150</v>
      </c>
      <c r="B9" s="28" t="s">
        <v>151</v>
      </c>
      <c r="C9" s="28" t="s">
        <v>142</v>
      </c>
      <c r="D9" s="28">
        <v>1</v>
      </c>
      <c r="E9" s="30">
        <v>15.8</v>
      </c>
      <c r="F9" s="30">
        <f t="shared" si="0"/>
        <v>15.8</v>
      </c>
      <c r="G9" s="53"/>
      <c r="H9" s="74"/>
    </row>
    <row r="10" spans="1:8" s="29" customFormat="1" ht="24.75" customHeight="1">
      <c r="A10" s="99" t="s">
        <v>125</v>
      </c>
      <c r="B10" s="28" t="s">
        <v>152</v>
      </c>
      <c r="C10" s="28" t="s">
        <v>153</v>
      </c>
      <c r="D10" s="28">
        <v>1</v>
      </c>
      <c r="E10" s="30">
        <v>66.599999999999994</v>
      </c>
      <c r="F10" s="30">
        <f t="shared" si="0"/>
        <v>66.599999999999994</v>
      </c>
      <c r="G10" s="53"/>
      <c r="H10" s="74"/>
    </row>
    <row r="11" spans="1:8" s="29" customFormat="1" ht="24.75" customHeight="1">
      <c r="A11" s="130" t="s">
        <v>125</v>
      </c>
      <c r="B11" s="28" t="s">
        <v>152</v>
      </c>
      <c r="C11" s="28" t="s">
        <v>153</v>
      </c>
      <c r="D11" s="28">
        <v>2</v>
      </c>
      <c r="E11" s="30">
        <v>66.599999999999994</v>
      </c>
      <c r="F11" s="30">
        <f t="shared" si="0"/>
        <v>133.19999999999999</v>
      </c>
      <c r="G11" s="53"/>
      <c r="H11" s="74"/>
    </row>
    <row r="12" spans="1:8" s="29" customFormat="1" ht="24.75" customHeight="1">
      <c r="A12" s="99" t="s">
        <v>154</v>
      </c>
      <c r="B12" s="28" t="s">
        <v>155</v>
      </c>
      <c r="C12" s="28" t="s">
        <v>153</v>
      </c>
      <c r="D12" s="28">
        <v>1</v>
      </c>
      <c r="E12" s="30">
        <v>77.8</v>
      </c>
      <c r="F12" s="30">
        <f t="shared" si="0"/>
        <v>77.8</v>
      </c>
      <c r="G12" s="53"/>
      <c r="H12" s="74"/>
    </row>
    <row r="13" spans="1:8" s="29" customFormat="1" ht="24.75" customHeight="1">
      <c r="A13" s="99" t="s">
        <v>156</v>
      </c>
      <c r="B13" s="28" t="s">
        <v>157</v>
      </c>
      <c r="C13" s="28" t="s">
        <v>158</v>
      </c>
      <c r="D13" s="28">
        <v>5</v>
      </c>
      <c r="E13" s="30">
        <v>77</v>
      </c>
      <c r="F13" s="30">
        <f t="shared" si="0"/>
        <v>385</v>
      </c>
      <c r="G13" s="53"/>
      <c r="H13" s="74"/>
    </row>
    <row r="14" spans="1:8" s="29" customFormat="1" ht="24.75" customHeight="1">
      <c r="A14" s="99" t="s">
        <v>159</v>
      </c>
      <c r="B14" s="28" t="s">
        <v>160</v>
      </c>
      <c r="C14" s="28" t="s">
        <v>147</v>
      </c>
      <c r="D14" s="28">
        <v>1</v>
      </c>
      <c r="E14" s="30">
        <v>15.5</v>
      </c>
      <c r="F14" s="30">
        <f t="shared" si="0"/>
        <v>15.5</v>
      </c>
      <c r="G14" s="53"/>
      <c r="H14" s="74"/>
    </row>
    <row r="15" spans="1:8" s="29" customFormat="1" ht="24.75" customHeight="1">
      <c r="A15" s="99" t="s">
        <v>161</v>
      </c>
      <c r="B15" s="28" t="s">
        <v>162</v>
      </c>
      <c r="C15" s="28" t="s">
        <v>139</v>
      </c>
      <c r="D15" s="28">
        <v>1</v>
      </c>
      <c r="E15" s="30">
        <v>10.5</v>
      </c>
      <c r="F15" s="30">
        <f t="shared" si="0"/>
        <v>10.5</v>
      </c>
      <c r="G15" s="53"/>
      <c r="H15" s="74"/>
    </row>
    <row r="16" spans="1:8" s="29" customFormat="1" ht="24.75" customHeight="1">
      <c r="A16" s="99" t="s">
        <v>126</v>
      </c>
      <c r="B16" s="28" t="s">
        <v>163</v>
      </c>
      <c r="C16" s="28" t="s">
        <v>142</v>
      </c>
      <c r="D16" s="28">
        <v>1</v>
      </c>
      <c r="E16" s="30">
        <v>15.3</v>
      </c>
      <c r="F16" s="30">
        <f t="shared" si="0"/>
        <v>15.3</v>
      </c>
      <c r="G16" s="53"/>
      <c r="H16" s="74"/>
    </row>
    <row r="17" spans="1:8" s="29" customFormat="1" ht="24.75" customHeight="1">
      <c r="A17" s="99" t="s">
        <v>164</v>
      </c>
      <c r="B17" s="28" t="s">
        <v>165</v>
      </c>
      <c r="C17" s="28" t="s">
        <v>139</v>
      </c>
      <c r="D17" s="28">
        <v>1</v>
      </c>
      <c r="E17" s="30">
        <v>10.5</v>
      </c>
      <c r="F17" s="30">
        <f t="shared" si="0"/>
        <v>10.5</v>
      </c>
      <c r="G17" s="53"/>
      <c r="H17" s="74"/>
    </row>
    <row r="18" spans="1:8" s="29" customFormat="1" ht="24.75" customHeight="1">
      <c r="A18" s="105" t="s">
        <v>116</v>
      </c>
      <c r="B18" s="88" t="s">
        <v>166</v>
      </c>
      <c r="C18" s="88" t="s">
        <v>167</v>
      </c>
      <c r="D18" s="88">
        <v>5</v>
      </c>
      <c r="E18" s="91">
        <v>46.8</v>
      </c>
      <c r="F18" s="91">
        <f t="shared" si="0"/>
        <v>234</v>
      </c>
      <c r="G18" s="131"/>
      <c r="H18" s="137" t="s">
        <v>168</v>
      </c>
    </row>
    <row r="19" spans="1:8" s="29" customFormat="1" ht="24.75" customHeight="1">
      <c r="A19" s="149" t="s">
        <v>169</v>
      </c>
      <c r="B19" s="150" t="s">
        <v>170</v>
      </c>
      <c r="C19" s="150" t="s">
        <v>171</v>
      </c>
      <c r="D19" s="150">
        <v>1</v>
      </c>
      <c r="E19" s="151">
        <v>22.5</v>
      </c>
      <c r="F19" s="151">
        <f t="shared" si="0"/>
        <v>22.5</v>
      </c>
      <c r="G19" s="53"/>
      <c r="H19" s="138" t="s">
        <v>570</v>
      </c>
    </row>
    <row r="20" spans="1:8" s="29" customFormat="1" ht="24.75" customHeight="1">
      <c r="A20" s="149" t="s">
        <v>172</v>
      </c>
      <c r="B20" s="150" t="s">
        <v>173</v>
      </c>
      <c r="C20" s="150" t="s">
        <v>134</v>
      </c>
      <c r="D20" s="150">
        <v>1</v>
      </c>
      <c r="E20" s="151">
        <v>21.4</v>
      </c>
      <c r="F20" s="151">
        <f t="shared" si="0"/>
        <v>21.4</v>
      </c>
      <c r="G20" s="53"/>
      <c r="H20" s="74"/>
    </row>
    <row r="21" spans="1:8" s="29" customFormat="1" ht="24.75" customHeight="1">
      <c r="A21" s="149" t="s">
        <v>174</v>
      </c>
      <c r="B21" s="150" t="s">
        <v>175</v>
      </c>
      <c r="C21" s="150" t="s">
        <v>176</v>
      </c>
      <c r="D21" s="150">
        <v>1</v>
      </c>
      <c r="E21" s="151">
        <v>21.4</v>
      </c>
      <c r="F21" s="151">
        <f t="shared" si="0"/>
        <v>21.4</v>
      </c>
      <c r="G21" s="53"/>
      <c r="H21" s="74"/>
    </row>
    <row r="22" spans="1:8" s="29" customFormat="1" ht="24.75" customHeight="1">
      <c r="A22" s="149" t="s">
        <v>177</v>
      </c>
      <c r="B22" s="150" t="s">
        <v>178</v>
      </c>
      <c r="C22" s="150" t="s">
        <v>179</v>
      </c>
      <c r="D22" s="150">
        <v>1</v>
      </c>
      <c r="E22" s="151">
        <v>23.9</v>
      </c>
      <c r="F22" s="151">
        <f t="shared" si="0"/>
        <v>23.9</v>
      </c>
      <c r="G22" s="53"/>
      <c r="H22" s="74"/>
    </row>
    <row r="23" spans="1:8" s="29" customFormat="1" ht="24.75" customHeight="1">
      <c r="A23" s="149" t="s">
        <v>180</v>
      </c>
      <c r="B23" s="150" t="s">
        <v>181</v>
      </c>
      <c r="C23" s="150" t="s">
        <v>179</v>
      </c>
      <c r="D23" s="150">
        <v>1</v>
      </c>
      <c r="E23" s="151">
        <v>22.5</v>
      </c>
      <c r="F23" s="151">
        <f t="shared" si="0"/>
        <v>22.5</v>
      </c>
      <c r="G23" s="53"/>
      <c r="H23" s="74"/>
    </row>
    <row r="24" spans="1:8" s="29" customFormat="1" ht="24.75" customHeight="1">
      <c r="A24" s="149" t="s">
        <v>117</v>
      </c>
      <c r="B24" s="150" t="s">
        <v>182</v>
      </c>
      <c r="C24" s="150" t="s">
        <v>158</v>
      </c>
      <c r="D24" s="150">
        <v>2</v>
      </c>
      <c r="E24" s="151">
        <v>85.4</v>
      </c>
      <c r="F24" s="151">
        <f t="shared" si="0"/>
        <v>170.8</v>
      </c>
      <c r="G24" s="53"/>
      <c r="H24" s="74"/>
    </row>
    <row r="25" spans="1:8" s="29" customFormat="1" ht="24.75" customHeight="1">
      <c r="A25" s="150" t="s">
        <v>183</v>
      </c>
      <c r="B25" s="150" t="s">
        <v>184</v>
      </c>
      <c r="C25" s="150" t="s">
        <v>185</v>
      </c>
      <c r="D25" s="152">
        <v>1</v>
      </c>
      <c r="E25" s="151">
        <v>157.80000000000001</v>
      </c>
      <c r="F25" s="151">
        <f t="shared" si="0"/>
        <v>157.80000000000001</v>
      </c>
      <c r="G25" s="53"/>
      <c r="H25" s="74"/>
    </row>
    <row r="26" spans="1:8" s="29" customFormat="1" ht="24.75" customHeight="1">
      <c r="A26" s="149" t="s">
        <v>186</v>
      </c>
      <c r="B26" s="150" t="s">
        <v>187</v>
      </c>
      <c r="C26" s="150" t="s">
        <v>139</v>
      </c>
      <c r="D26" s="150">
        <v>1</v>
      </c>
      <c r="E26" s="151">
        <v>21</v>
      </c>
      <c r="F26" s="151">
        <f t="shared" si="0"/>
        <v>21</v>
      </c>
      <c r="G26" s="53"/>
      <c r="H26" s="74"/>
    </row>
    <row r="27" spans="1:8" s="29" customFormat="1" ht="24.75" customHeight="1">
      <c r="A27" s="149" t="s">
        <v>188</v>
      </c>
      <c r="B27" s="150" t="s">
        <v>189</v>
      </c>
      <c r="C27" s="150" t="s">
        <v>171</v>
      </c>
      <c r="D27" s="150">
        <v>1</v>
      </c>
      <c r="E27" s="151">
        <v>34.299999999999997</v>
      </c>
      <c r="F27" s="151">
        <f t="shared" si="0"/>
        <v>34.299999999999997</v>
      </c>
      <c r="G27" s="53"/>
      <c r="H27" s="74"/>
    </row>
    <row r="28" spans="1:8" s="29" customFormat="1" ht="24.75" customHeight="1">
      <c r="A28" s="149" t="s">
        <v>118</v>
      </c>
      <c r="B28" s="150" t="s">
        <v>190</v>
      </c>
      <c r="C28" s="150" t="s">
        <v>139</v>
      </c>
      <c r="D28" s="150">
        <v>3</v>
      </c>
      <c r="E28" s="151">
        <v>20.399999999999999</v>
      </c>
      <c r="F28" s="151">
        <f t="shared" si="0"/>
        <v>61.199999999999996</v>
      </c>
      <c r="G28" s="53"/>
      <c r="H28" s="74"/>
    </row>
    <row r="29" spans="1:8" s="29" customFormat="1" ht="24.75" customHeight="1">
      <c r="A29" s="149" t="s">
        <v>130</v>
      </c>
      <c r="B29" s="150" t="s">
        <v>191</v>
      </c>
      <c r="C29" s="150" t="s">
        <v>139</v>
      </c>
      <c r="D29" s="150">
        <v>2</v>
      </c>
      <c r="E29" s="151">
        <v>15.3</v>
      </c>
      <c r="F29" s="151">
        <f t="shared" si="0"/>
        <v>30.6</v>
      </c>
      <c r="G29" s="53"/>
      <c r="H29" s="74"/>
    </row>
    <row r="30" spans="1:8" s="29" customFormat="1" ht="24.75" customHeight="1">
      <c r="A30" s="149" t="s">
        <v>129</v>
      </c>
      <c r="B30" s="150" t="s">
        <v>192</v>
      </c>
      <c r="C30" s="150" t="s">
        <v>179</v>
      </c>
      <c r="D30" s="150">
        <v>2</v>
      </c>
      <c r="E30" s="151">
        <v>23.1</v>
      </c>
      <c r="F30" s="151">
        <f t="shared" si="0"/>
        <v>46.2</v>
      </c>
      <c r="G30" s="53"/>
      <c r="H30" s="74"/>
    </row>
    <row r="31" spans="1:8" s="29" customFormat="1" ht="24.75" customHeight="1">
      <c r="A31" s="149" t="s">
        <v>193</v>
      </c>
      <c r="B31" s="150" t="s">
        <v>194</v>
      </c>
      <c r="C31" s="150" t="s">
        <v>195</v>
      </c>
      <c r="D31" s="150">
        <v>1</v>
      </c>
      <c r="E31" s="151">
        <v>10.3</v>
      </c>
      <c r="F31" s="151">
        <f t="shared" si="0"/>
        <v>10.3</v>
      </c>
      <c r="G31" s="53"/>
      <c r="H31" s="68"/>
    </row>
    <row r="32" spans="1:8" s="29" customFormat="1" ht="24.75" customHeight="1">
      <c r="A32" s="149" t="s">
        <v>128</v>
      </c>
      <c r="B32" s="150" t="s">
        <v>196</v>
      </c>
      <c r="C32" s="150" t="s">
        <v>142</v>
      </c>
      <c r="D32" s="150">
        <v>2</v>
      </c>
      <c r="E32" s="151">
        <v>29.6</v>
      </c>
      <c r="F32" s="151">
        <f t="shared" si="0"/>
        <v>59.2</v>
      </c>
      <c r="G32" s="53"/>
      <c r="H32" s="74"/>
    </row>
    <row r="33" spans="1:8" s="29" customFormat="1" ht="24.75" customHeight="1">
      <c r="A33" s="149" t="s">
        <v>197</v>
      </c>
      <c r="B33" s="150" t="s">
        <v>198</v>
      </c>
      <c r="C33" s="150" t="s">
        <v>139</v>
      </c>
      <c r="D33" s="150">
        <v>1</v>
      </c>
      <c r="E33" s="151">
        <v>21</v>
      </c>
      <c r="F33" s="151">
        <f t="shared" si="0"/>
        <v>21</v>
      </c>
      <c r="G33" s="53"/>
      <c r="H33" s="74"/>
    </row>
    <row r="34" spans="1:8" s="29" customFormat="1" ht="24.75" customHeight="1">
      <c r="A34" s="153" t="s">
        <v>199</v>
      </c>
      <c r="B34" s="150" t="s">
        <v>200</v>
      </c>
      <c r="C34" s="150" t="s">
        <v>142</v>
      </c>
      <c r="D34" s="150">
        <v>1</v>
      </c>
      <c r="E34" s="151">
        <v>15.8</v>
      </c>
      <c r="F34" s="151">
        <f t="shared" si="0"/>
        <v>15.8</v>
      </c>
      <c r="G34" s="53"/>
      <c r="H34" s="74"/>
    </row>
    <row r="35" spans="1:8" s="29" customFormat="1" ht="24.75" customHeight="1">
      <c r="A35" s="149" t="s">
        <v>199</v>
      </c>
      <c r="B35" s="150" t="s">
        <v>200</v>
      </c>
      <c r="C35" s="150" t="s">
        <v>142</v>
      </c>
      <c r="D35" s="150">
        <v>1</v>
      </c>
      <c r="E35" s="151">
        <v>15.8</v>
      </c>
      <c r="F35" s="151">
        <f t="shared" si="0"/>
        <v>15.8</v>
      </c>
      <c r="G35" s="53"/>
      <c r="H35" s="74"/>
    </row>
    <row r="36" spans="1:8" s="29" customFormat="1" ht="24.75" customHeight="1">
      <c r="A36" s="149" t="s">
        <v>119</v>
      </c>
      <c r="B36" s="150" t="s">
        <v>201</v>
      </c>
      <c r="C36" s="150" t="s">
        <v>142</v>
      </c>
      <c r="D36" s="150">
        <v>4</v>
      </c>
      <c r="E36" s="151">
        <v>15.3</v>
      </c>
      <c r="F36" s="151">
        <f t="shared" si="0"/>
        <v>61.2</v>
      </c>
      <c r="G36" s="53"/>
      <c r="H36" s="74"/>
    </row>
    <row r="37" spans="1:8" s="29" customFormat="1" ht="24.75" customHeight="1">
      <c r="A37" s="149" t="s">
        <v>120</v>
      </c>
      <c r="B37" s="150" t="s">
        <v>202</v>
      </c>
      <c r="C37" s="150" t="s">
        <v>203</v>
      </c>
      <c r="D37" s="150">
        <v>3</v>
      </c>
      <c r="E37" s="151">
        <v>21.1</v>
      </c>
      <c r="F37" s="151">
        <f t="shared" si="0"/>
        <v>63.300000000000004</v>
      </c>
      <c r="G37" s="53"/>
      <c r="H37" s="74"/>
    </row>
    <row r="38" spans="1:8" s="29" customFormat="1" ht="24.75" customHeight="1">
      <c r="A38" s="150" t="s">
        <v>204</v>
      </c>
      <c r="B38" s="150" t="s">
        <v>205</v>
      </c>
      <c r="C38" s="150" t="s">
        <v>114</v>
      </c>
      <c r="D38" s="152">
        <v>1</v>
      </c>
      <c r="E38" s="151">
        <v>548.1</v>
      </c>
      <c r="F38" s="151">
        <f t="shared" si="0"/>
        <v>548.1</v>
      </c>
      <c r="G38" s="53"/>
      <c r="H38" s="74"/>
    </row>
    <row r="39" spans="1:8" s="29" customFormat="1" ht="24.75" customHeight="1">
      <c r="A39" s="149" t="s">
        <v>206</v>
      </c>
      <c r="B39" s="150" t="s">
        <v>207</v>
      </c>
      <c r="C39" s="150" t="s">
        <v>179</v>
      </c>
      <c r="D39" s="150">
        <v>2</v>
      </c>
      <c r="E39" s="151">
        <v>21.8</v>
      </c>
      <c r="F39" s="151">
        <f t="shared" si="0"/>
        <v>43.6</v>
      </c>
      <c r="G39" s="53"/>
      <c r="H39" s="74"/>
    </row>
    <row r="40" spans="1:8" s="29" customFormat="1" ht="24.75" customHeight="1">
      <c r="A40" s="140" t="s">
        <v>122</v>
      </c>
      <c r="B40" s="141" t="s">
        <v>208</v>
      </c>
      <c r="C40" s="141" t="s">
        <v>142</v>
      </c>
      <c r="D40" s="141">
        <v>1</v>
      </c>
      <c r="E40" s="142">
        <v>13.3</v>
      </c>
      <c r="F40" s="142">
        <f t="shared" si="0"/>
        <v>13.3</v>
      </c>
      <c r="G40" s="143"/>
      <c r="H40" s="109" t="s">
        <v>123</v>
      </c>
    </row>
    <row r="41" spans="1:8" s="29" customFormat="1" ht="24.75" customHeight="1">
      <c r="A41" s="140" t="s">
        <v>209</v>
      </c>
      <c r="B41" s="141" t="s">
        <v>210</v>
      </c>
      <c r="C41" s="141" t="s">
        <v>179</v>
      </c>
      <c r="D41" s="141">
        <v>1</v>
      </c>
      <c r="E41" s="142">
        <v>22.5</v>
      </c>
      <c r="F41" s="142">
        <f t="shared" si="0"/>
        <v>22.5</v>
      </c>
      <c r="G41" s="53"/>
      <c r="H41" s="74"/>
    </row>
    <row r="42" spans="1:8" s="29" customFormat="1" ht="24.75" customHeight="1">
      <c r="A42" s="140" t="s">
        <v>132</v>
      </c>
      <c r="B42" s="141" t="s">
        <v>211</v>
      </c>
      <c r="C42" s="141" t="s">
        <v>139</v>
      </c>
      <c r="D42" s="141">
        <v>1</v>
      </c>
      <c r="E42" s="142">
        <v>10.5</v>
      </c>
      <c r="F42" s="142">
        <f t="shared" si="0"/>
        <v>10.5</v>
      </c>
      <c r="G42" s="53"/>
      <c r="H42" s="74"/>
    </row>
    <row r="43" spans="1:8" s="29" customFormat="1" ht="24.75" customHeight="1">
      <c r="A43" s="144" t="s">
        <v>132</v>
      </c>
      <c r="B43" s="141" t="s">
        <v>211</v>
      </c>
      <c r="C43" s="141" t="s">
        <v>139</v>
      </c>
      <c r="D43" s="141">
        <v>1</v>
      </c>
      <c r="E43" s="142">
        <v>10.5</v>
      </c>
      <c r="F43" s="142">
        <f t="shared" si="0"/>
        <v>10.5</v>
      </c>
      <c r="G43" s="53"/>
      <c r="H43" s="74"/>
    </row>
    <row r="44" spans="1:8" s="29" customFormat="1" ht="24.75" customHeight="1">
      <c r="A44" s="140" t="s">
        <v>132</v>
      </c>
      <c r="B44" s="141" t="s">
        <v>211</v>
      </c>
      <c r="C44" s="141" t="s">
        <v>139</v>
      </c>
      <c r="D44" s="141">
        <v>1</v>
      </c>
      <c r="E44" s="142">
        <v>10.5</v>
      </c>
      <c r="F44" s="142">
        <f t="shared" si="0"/>
        <v>10.5</v>
      </c>
      <c r="G44" s="53"/>
      <c r="H44" s="74"/>
    </row>
    <row r="45" spans="1:8" s="29" customFormat="1" ht="24.75" customHeight="1">
      <c r="A45" s="140" t="s">
        <v>212</v>
      </c>
      <c r="B45" s="141" t="s">
        <v>213</v>
      </c>
      <c r="C45" s="141" t="s">
        <v>158</v>
      </c>
      <c r="D45" s="141">
        <v>2</v>
      </c>
      <c r="E45" s="142">
        <v>42.5</v>
      </c>
      <c r="F45" s="142">
        <f t="shared" si="0"/>
        <v>85</v>
      </c>
      <c r="G45" s="53"/>
      <c r="H45" s="74"/>
    </row>
    <row r="46" spans="1:8" s="29" customFormat="1" ht="24.75" customHeight="1">
      <c r="A46" s="140" t="s">
        <v>214</v>
      </c>
      <c r="B46" s="141" t="s">
        <v>215</v>
      </c>
      <c r="C46" s="141" t="s">
        <v>153</v>
      </c>
      <c r="D46" s="141">
        <v>1</v>
      </c>
      <c r="E46" s="142">
        <v>147.6</v>
      </c>
      <c r="F46" s="142">
        <f t="shared" si="0"/>
        <v>147.6</v>
      </c>
      <c r="G46" s="53"/>
      <c r="H46" s="74"/>
    </row>
    <row r="47" spans="1:8" s="29" customFormat="1" ht="24.75" customHeight="1">
      <c r="A47" s="141" t="s">
        <v>216</v>
      </c>
      <c r="B47" s="141" t="s">
        <v>217</v>
      </c>
      <c r="C47" s="141" t="s">
        <v>121</v>
      </c>
      <c r="D47" s="145">
        <v>1</v>
      </c>
      <c r="E47" s="142">
        <v>161.19999999999999</v>
      </c>
      <c r="F47" s="142">
        <f t="shared" si="0"/>
        <v>161.19999999999999</v>
      </c>
      <c r="G47" s="53"/>
      <c r="H47" s="74"/>
    </row>
    <row r="48" spans="1:8" s="29" customFormat="1" ht="24.75" customHeight="1">
      <c r="A48" s="140" t="s">
        <v>218</v>
      </c>
      <c r="B48" s="141" t="s">
        <v>219</v>
      </c>
      <c r="C48" s="141" t="s">
        <v>147</v>
      </c>
      <c r="D48" s="141">
        <v>1</v>
      </c>
      <c r="E48" s="142">
        <v>54.3</v>
      </c>
      <c r="F48" s="142">
        <f t="shared" si="0"/>
        <v>54.3</v>
      </c>
      <c r="G48" s="53"/>
      <c r="H48" s="74"/>
    </row>
    <row r="49" spans="1:8" s="29" customFormat="1" ht="24.75" customHeight="1">
      <c r="A49" s="140" t="s">
        <v>220</v>
      </c>
      <c r="B49" s="141" t="s">
        <v>221</v>
      </c>
      <c r="C49" s="141" t="s">
        <v>147</v>
      </c>
      <c r="D49" s="141">
        <v>1</v>
      </c>
      <c r="E49" s="142">
        <v>54.3</v>
      </c>
      <c r="F49" s="142">
        <f t="shared" si="0"/>
        <v>54.3</v>
      </c>
      <c r="G49" s="53"/>
      <c r="H49" s="74"/>
    </row>
    <row r="50" spans="1:8" s="29" customFormat="1" ht="24.75" customHeight="1">
      <c r="A50" s="140" t="s">
        <v>131</v>
      </c>
      <c r="B50" s="141" t="s">
        <v>222</v>
      </c>
      <c r="C50" s="141" t="s">
        <v>139</v>
      </c>
      <c r="D50" s="141">
        <v>3</v>
      </c>
      <c r="E50" s="142">
        <v>15.8</v>
      </c>
      <c r="F50" s="142">
        <f t="shared" si="0"/>
        <v>47.400000000000006</v>
      </c>
      <c r="G50" s="53"/>
      <c r="H50" s="68"/>
    </row>
    <row r="51" spans="1:8" s="29" customFormat="1" ht="24.75" customHeight="1">
      <c r="A51" s="140" t="s">
        <v>223</v>
      </c>
      <c r="B51" s="141" t="s">
        <v>224</v>
      </c>
      <c r="C51" s="141" t="s">
        <v>167</v>
      </c>
      <c r="D51" s="141">
        <v>1</v>
      </c>
      <c r="E51" s="142">
        <v>65.8</v>
      </c>
      <c r="F51" s="142">
        <f t="shared" si="0"/>
        <v>65.8</v>
      </c>
      <c r="G51" s="53"/>
      <c r="H51" s="74"/>
    </row>
    <row r="52" spans="1:8" s="29" customFormat="1" ht="24.75" customHeight="1">
      <c r="A52" s="140" t="s">
        <v>133</v>
      </c>
      <c r="B52" s="141" t="s">
        <v>225</v>
      </c>
      <c r="C52" s="141" t="s">
        <v>147</v>
      </c>
      <c r="D52" s="141">
        <v>2</v>
      </c>
      <c r="E52" s="142">
        <v>12.4</v>
      </c>
      <c r="F52" s="142">
        <f t="shared" si="0"/>
        <v>24.8</v>
      </c>
      <c r="G52" s="53"/>
      <c r="H52" s="74"/>
    </row>
    <row r="53" spans="1:8" s="29" customFormat="1" ht="24.75" customHeight="1">
      <c r="A53" s="140" t="s">
        <v>226</v>
      </c>
      <c r="B53" s="141" t="s">
        <v>227</v>
      </c>
      <c r="C53" s="141" t="s">
        <v>134</v>
      </c>
      <c r="D53" s="141">
        <v>1</v>
      </c>
      <c r="E53" s="142">
        <v>29.1</v>
      </c>
      <c r="F53" s="142">
        <f t="shared" si="0"/>
        <v>29.1</v>
      </c>
      <c r="G53" s="53"/>
      <c r="H53" s="74"/>
    </row>
    <row r="54" spans="1:8" s="29" customFormat="1" ht="24.75" customHeight="1">
      <c r="A54" s="140" t="s">
        <v>228</v>
      </c>
      <c r="B54" s="141" t="s">
        <v>229</v>
      </c>
      <c r="C54" s="141" t="s">
        <v>142</v>
      </c>
      <c r="D54" s="141">
        <v>1</v>
      </c>
      <c r="E54" s="142">
        <v>40.1</v>
      </c>
      <c r="F54" s="142">
        <f t="shared" si="0"/>
        <v>40.1</v>
      </c>
      <c r="G54" s="53"/>
      <c r="H54" s="74"/>
    </row>
    <row r="55" spans="1:8" s="29" customFormat="1" ht="24.75" customHeight="1">
      <c r="A55" s="140" t="s">
        <v>230</v>
      </c>
      <c r="B55" s="141" t="s">
        <v>231</v>
      </c>
      <c r="C55" s="141" t="s">
        <v>158</v>
      </c>
      <c r="D55" s="141">
        <v>1</v>
      </c>
      <c r="E55" s="142">
        <v>38.299999999999997</v>
      </c>
      <c r="F55" s="142">
        <f t="shared" si="0"/>
        <v>38.299999999999997</v>
      </c>
      <c r="G55" s="53"/>
      <c r="H55" s="74"/>
    </row>
    <row r="56" spans="1:8" s="29" customFormat="1" ht="24.75" customHeight="1">
      <c r="A56" s="141" t="s">
        <v>232</v>
      </c>
      <c r="B56" s="141"/>
      <c r="C56" s="141" t="s">
        <v>110</v>
      </c>
      <c r="D56" s="145">
        <v>1</v>
      </c>
      <c r="E56" s="142">
        <v>167.9</v>
      </c>
      <c r="F56" s="142">
        <f t="shared" si="0"/>
        <v>167.9</v>
      </c>
      <c r="G56" s="53"/>
      <c r="H56" s="74"/>
    </row>
    <row r="57" spans="1:8" s="29" customFormat="1" ht="24.75" customHeight="1">
      <c r="A57" s="141" t="s">
        <v>233</v>
      </c>
      <c r="B57" s="141" t="s">
        <v>234</v>
      </c>
      <c r="C57" s="141" t="s">
        <v>113</v>
      </c>
      <c r="D57" s="145">
        <v>1</v>
      </c>
      <c r="E57" s="146">
        <v>68.3</v>
      </c>
      <c r="F57" s="142">
        <f t="shared" si="0"/>
        <v>68.3</v>
      </c>
      <c r="G57" s="53"/>
      <c r="H57" s="74"/>
    </row>
    <row r="58" spans="1:8" s="29" customFormat="1" ht="24.75" customHeight="1">
      <c r="A58" s="141" t="s">
        <v>235</v>
      </c>
      <c r="B58" s="141" t="s">
        <v>236</v>
      </c>
      <c r="C58" s="141" t="s">
        <v>237</v>
      </c>
      <c r="D58" s="145">
        <v>1</v>
      </c>
      <c r="E58" s="146">
        <v>29.3</v>
      </c>
      <c r="F58" s="142">
        <f t="shared" si="0"/>
        <v>29.3</v>
      </c>
      <c r="G58" s="53"/>
      <c r="H58" s="75"/>
    </row>
    <row r="59" spans="1:8" s="29" customFormat="1" ht="24.75" customHeight="1">
      <c r="A59" s="141" t="s">
        <v>136</v>
      </c>
      <c r="B59" s="141"/>
      <c r="C59" s="141"/>
      <c r="D59" s="145">
        <v>1</v>
      </c>
      <c r="E59" s="146">
        <v>0</v>
      </c>
      <c r="F59" s="142">
        <f t="shared" si="0"/>
        <v>0</v>
      </c>
      <c r="G59" s="53"/>
      <c r="H59" s="74"/>
    </row>
    <row r="60" spans="1:8" s="29" customFormat="1" ht="24.75" customHeight="1">
      <c r="A60" s="141" t="s">
        <v>238</v>
      </c>
      <c r="B60" s="141"/>
      <c r="C60" s="141"/>
      <c r="D60" s="145">
        <v>1</v>
      </c>
      <c r="E60" s="146">
        <v>0</v>
      </c>
      <c r="F60" s="142">
        <f t="shared" si="0"/>
        <v>0</v>
      </c>
      <c r="G60" s="53"/>
      <c r="H60" s="74"/>
    </row>
    <row r="61" spans="1:8" s="29" customFormat="1" ht="24.75" customHeight="1">
      <c r="A61" s="141" t="s">
        <v>240</v>
      </c>
      <c r="B61" s="141" t="s">
        <v>241</v>
      </c>
      <c r="C61" s="141" t="s">
        <v>242</v>
      </c>
      <c r="D61" s="145">
        <v>1</v>
      </c>
      <c r="E61" s="146">
        <v>45</v>
      </c>
      <c r="F61" s="142">
        <f t="shared" si="0"/>
        <v>45</v>
      </c>
      <c r="G61" s="53"/>
      <c r="H61" s="74"/>
    </row>
    <row r="62" spans="1:8" s="29" customFormat="1" ht="24.75" customHeight="1">
      <c r="A62" s="141" t="s">
        <v>243</v>
      </c>
      <c r="B62" s="141" t="s">
        <v>244</v>
      </c>
      <c r="C62" s="141" t="s">
        <v>245</v>
      </c>
      <c r="D62" s="145">
        <v>1</v>
      </c>
      <c r="E62" s="146">
        <v>145</v>
      </c>
      <c r="F62" s="142">
        <f t="shared" si="0"/>
        <v>145</v>
      </c>
      <c r="G62" s="53"/>
      <c r="H62" s="74"/>
    </row>
    <row r="63" spans="1:8" s="29" customFormat="1" ht="24.75" customHeight="1">
      <c r="A63" s="141" t="s">
        <v>246</v>
      </c>
      <c r="B63" s="141" t="s">
        <v>247</v>
      </c>
      <c r="C63" s="141" t="s">
        <v>248</v>
      </c>
      <c r="D63" s="145">
        <v>2</v>
      </c>
      <c r="E63" s="146">
        <v>295</v>
      </c>
      <c r="F63" s="142">
        <f t="shared" si="0"/>
        <v>590</v>
      </c>
      <c r="G63" s="53"/>
      <c r="H63" s="74"/>
    </row>
    <row r="64" spans="1:8" s="29" customFormat="1" ht="24.75" customHeight="1">
      <c r="A64" s="141" t="s">
        <v>249</v>
      </c>
      <c r="B64" s="141" t="s">
        <v>250</v>
      </c>
      <c r="C64" s="141" t="s">
        <v>251</v>
      </c>
      <c r="D64" s="145">
        <v>1</v>
      </c>
      <c r="E64" s="146">
        <v>162</v>
      </c>
      <c r="F64" s="142">
        <f t="shared" si="0"/>
        <v>162</v>
      </c>
      <c r="G64" s="53"/>
      <c r="H64" s="74"/>
    </row>
    <row r="65" spans="1:8" s="29" customFormat="1" ht="24.75" customHeight="1">
      <c r="A65" s="141" t="s">
        <v>252</v>
      </c>
      <c r="B65" s="141" t="s">
        <v>253</v>
      </c>
      <c r="C65" s="141" t="s">
        <v>242</v>
      </c>
      <c r="D65" s="145">
        <v>3</v>
      </c>
      <c r="E65" s="146">
        <v>15.5</v>
      </c>
      <c r="F65" s="142">
        <f t="shared" si="0"/>
        <v>46.5</v>
      </c>
      <c r="G65" s="53"/>
      <c r="H65" s="74"/>
    </row>
    <row r="66" spans="1:8" s="29" customFormat="1" ht="24.75" customHeight="1">
      <c r="A66" s="141" t="s">
        <v>254</v>
      </c>
      <c r="B66" s="141" t="s">
        <v>255</v>
      </c>
      <c r="C66" s="141" t="s">
        <v>256</v>
      </c>
      <c r="D66" s="145">
        <v>2</v>
      </c>
      <c r="E66" s="146">
        <v>95</v>
      </c>
      <c r="F66" s="142">
        <f t="shared" si="0"/>
        <v>190</v>
      </c>
      <c r="G66" s="53"/>
      <c r="H66" s="74"/>
    </row>
    <row r="67" spans="1:8" s="29" customFormat="1" ht="24.75" customHeight="1">
      <c r="A67" s="141" t="s">
        <v>257</v>
      </c>
      <c r="B67" s="141" t="s">
        <v>258</v>
      </c>
      <c r="C67" s="141" t="s">
        <v>259</v>
      </c>
      <c r="D67" s="145">
        <v>1</v>
      </c>
      <c r="E67" s="146">
        <v>147</v>
      </c>
      <c r="F67" s="142">
        <f t="shared" ref="F67:F130" si="1">D67*E67</f>
        <v>147</v>
      </c>
      <c r="G67" s="53"/>
      <c r="H67" s="74"/>
    </row>
    <row r="68" spans="1:8" s="29" customFormat="1" ht="24.75" customHeight="1">
      <c r="A68" s="141" t="s">
        <v>260</v>
      </c>
      <c r="B68" s="141" t="s">
        <v>111</v>
      </c>
      <c r="C68" s="141" t="s">
        <v>245</v>
      </c>
      <c r="D68" s="145">
        <v>1</v>
      </c>
      <c r="E68" s="146">
        <v>147</v>
      </c>
      <c r="F68" s="142">
        <f t="shared" si="1"/>
        <v>147</v>
      </c>
      <c r="G68" s="53"/>
      <c r="H68" s="74"/>
    </row>
    <row r="69" spans="1:8" s="29" customFormat="1" ht="24.75" customHeight="1">
      <c r="A69" s="141" t="s">
        <v>261</v>
      </c>
      <c r="B69" s="141" t="s">
        <v>112</v>
      </c>
      <c r="C69" s="141" t="s">
        <v>262</v>
      </c>
      <c r="D69" s="145">
        <v>1</v>
      </c>
      <c r="E69" s="146">
        <v>355</v>
      </c>
      <c r="F69" s="142">
        <f t="shared" si="1"/>
        <v>355</v>
      </c>
      <c r="G69" s="53"/>
      <c r="H69" s="74"/>
    </row>
    <row r="70" spans="1:8" s="29" customFormat="1" ht="24.75" customHeight="1">
      <c r="A70" s="141" t="s">
        <v>263</v>
      </c>
      <c r="B70" s="141" t="s">
        <v>264</v>
      </c>
      <c r="C70" s="141" t="s">
        <v>242</v>
      </c>
      <c r="D70" s="145">
        <v>1</v>
      </c>
      <c r="E70" s="146">
        <v>195</v>
      </c>
      <c r="F70" s="142">
        <f t="shared" si="1"/>
        <v>195</v>
      </c>
      <c r="G70" s="53"/>
      <c r="H70" s="74"/>
    </row>
    <row r="71" spans="1:8" s="29" customFormat="1" ht="24.75" customHeight="1">
      <c r="A71" s="141" t="s">
        <v>265</v>
      </c>
      <c r="B71" s="141" t="s">
        <v>266</v>
      </c>
      <c r="C71" s="141" t="s">
        <v>267</v>
      </c>
      <c r="D71" s="145">
        <v>1</v>
      </c>
      <c r="E71" s="146">
        <v>384</v>
      </c>
      <c r="F71" s="142">
        <f t="shared" si="1"/>
        <v>384</v>
      </c>
      <c r="G71" s="53"/>
      <c r="H71" s="74"/>
    </row>
    <row r="72" spans="1:8" s="29" customFormat="1" ht="24.75" customHeight="1">
      <c r="A72" s="141" t="s">
        <v>268</v>
      </c>
      <c r="B72" s="141" t="s">
        <v>269</v>
      </c>
      <c r="C72" s="141" t="s">
        <v>270</v>
      </c>
      <c r="D72" s="145">
        <v>1</v>
      </c>
      <c r="E72" s="146">
        <v>866</v>
      </c>
      <c r="F72" s="142">
        <f t="shared" si="1"/>
        <v>866</v>
      </c>
      <c r="G72" s="53"/>
      <c r="H72" s="74"/>
    </row>
    <row r="73" spans="1:8" s="29" customFormat="1" ht="24.75" customHeight="1">
      <c r="A73" s="141" t="s">
        <v>271</v>
      </c>
      <c r="B73" s="141" t="s">
        <v>272</v>
      </c>
      <c r="C73" s="141" t="s">
        <v>273</v>
      </c>
      <c r="D73" s="145">
        <v>1</v>
      </c>
      <c r="E73" s="146">
        <v>475</v>
      </c>
      <c r="F73" s="142">
        <f t="shared" si="1"/>
        <v>475</v>
      </c>
      <c r="G73" s="53"/>
      <c r="H73" s="74"/>
    </row>
    <row r="74" spans="1:8" s="29" customFormat="1" ht="24.75" customHeight="1">
      <c r="A74" s="141" t="s">
        <v>274</v>
      </c>
      <c r="B74" s="141" t="s">
        <v>275</v>
      </c>
      <c r="C74" s="141" t="s">
        <v>276</v>
      </c>
      <c r="D74" s="145">
        <v>2</v>
      </c>
      <c r="E74" s="146">
        <v>418</v>
      </c>
      <c r="F74" s="142">
        <f t="shared" si="1"/>
        <v>836</v>
      </c>
      <c r="G74" s="53"/>
      <c r="H74" s="74"/>
    </row>
    <row r="75" spans="1:8" s="29" customFormat="1" ht="24.75" customHeight="1">
      <c r="A75" s="141" t="s">
        <v>277</v>
      </c>
      <c r="B75" s="141" t="s">
        <v>278</v>
      </c>
      <c r="C75" s="141" t="s">
        <v>279</v>
      </c>
      <c r="D75" s="145">
        <v>1</v>
      </c>
      <c r="E75" s="142">
        <v>75</v>
      </c>
      <c r="F75" s="142">
        <f t="shared" si="1"/>
        <v>75</v>
      </c>
      <c r="G75" s="53"/>
      <c r="H75" s="74"/>
    </row>
    <row r="76" spans="1:8" s="29" customFormat="1" ht="24.75" customHeight="1">
      <c r="A76" s="141" t="s">
        <v>280</v>
      </c>
      <c r="B76" s="141" t="s">
        <v>281</v>
      </c>
      <c r="C76" s="141" t="s">
        <v>282</v>
      </c>
      <c r="D76" s="145">
        <v>1</v>
      </c>
      <c r="E76" s="146">
        <v>159.75</v>
      </c>
      <c r="F76" s="142">
        <f t="shared" si="1"/>
        <v>159.75</v>
      </c>
      <c r="G76" s="53"/>
      <c r="H76" s="74"/>
    </row>
    <row r="77" spans="1:8" s="29" customFormat="1" ht="24.75" customHeight="1">
      <c r="A77" s="141" t="s">
        <v>283</v>
      </c>
      <c r="B77" s="141" t="s">
        <v>284</v>
      </c>
      <c r="C77" s="141" t="s">
        <v>285</v>
      </c>
      <c r="D77" s="145">
        <v>1</v>
      </c>
      <c r="E77" s="146">
        <v>138.75</v>
      </c>
      <c r="F77" s="142">
        <f t="shared" si="1"/>
        <v>138.75</v>
      </c>
      <c r="G77" s="53"/>
      <c r="H77" s="74"/>
    </row>
    <row r="78" spans="1:8" s="29" customFormat="1" ht="24.75" customHeight="1">
      <c r="A78" s="141" t="s">
        <v>286</v>
      </c>
      <c r="B78" s="141" t="s">
        <v>287</v>
      </c>
      <c r="C78" s="141" t="s">
        <v>288</v>
      </c>
      <c r="D78" s="145">
        <v>1</v>
      </c>
      <c r="E78" s="146">
        <v>153</v>
      </c>
      <c r="F78" s="142">
        <f t="shared" si="1"/>
        <v>153</v>
      </c>
      <c r="G78" s="53"/>
      <c r="H78" s="74"/>
    </row>
    <row r="79" spans="1:8" s="29" customFormat="1" ht="24.75" customHeight="1">
      <c r="A79" s="141" t="s">
        <v>289</v>
      </c>
      <c r="B79" s="141" t="s">
        <v>290</v>
      </c>
      <c r="C79" s="141"/>
      <c r="D79" s="145">
        <v>1</v>
      </c>
      <c r="E79" s="146">
        <v>105.75</v>
      </c>
      <c r="F79" s="142">
        <f t="shared" si="1"/>
        <v>105.75</v>
      </c>
      <c r="G79" s="53"/>
      <c r="H79" s="74"/>
    </row>
    <row r="80" spans="1:8" s="29" customFormat="1" ht="24.75" customHeight="1">
      <c r="A80" s="141" t="s">
        <v>291</v>
      </c>
      <c r="B80" s="141" t="s">
        <v>292</v>
      </c>
      <c r="C80" s="141" t="s">
        <v>282</v>
      </c>
      <c r="D80" s="145">
        <v>1</v>
      </c>
      <c r="E80" s="146">
        <v>199.5</v>
      </c>
      <c r="F80" s="142">
        <f t="shared" si="1"/>
        <v>199.5</v>
      </c>
      <c r="G80" s="53"/>
      <c r="H80" s="74"/>
    </row>
    <row r="81" spans="1:8" s="29" customFormat="1" ht="24.75" customHeight="1">
      <c r="A81" s="141" t="s">
        <v>293</v>
      </c>
      <c r="B81" s="141" t="s">
        <v>294</v>
      </c>
      <c r="C81" s="141" t="s">
        <v>282</v>
      </c>
      <c r="D81" s="145">
        <v>1</v>
      </c>
      <c r="E81" s="146">
        <v>180.75</v>
      </c>
      <c r="F81" s="142">
        <f t="shared" si="1"/>
        <v>180.75</v>
      </c>
      <c r="G81" s="53"/>
      <c r="H81" s="74"/>
    </row>
    <row r="82" spans="1:8" s="29" customFormat="1" ht="24.75" customHeight="1">
      <c r="A82" s="141" t="s">
        <v>295</v>
      </c>
      <c r="B82" s="141" t="s">
        <v>296</v>
      </c>
      <c r="C82" s="141" t="s">
        <v>297</v>
      </c>
      <c r="D82" s="145">
        <v>4</v>
      </c>
      <c r="E82" s="142">
        <v>100</v>
      </c>
      <c r="F82" s="142">
        <f t="shared" si="1"/>
        <v>400</v>
      </c>
      <c r="G82" s="53"/>
      <c r="H82" s="74"/>
    </row>
    <row r="83" spans="1:8" s="29" customFormat="1" ht="24.75" customHeight="1">
      <c r="A83" s="141" t="s">
        <v>298</v>
      </c>
      <c r="B83" s="141" t="s">
        <v>299</v>
      </c>
      <c r="C83" s="141" t="s">
        <v>300</v>
      </c>
      <c r="D83" s="145">
        <v>1</v>
      </c>
      <c r="E83" s="142">
        <v>125</v>
      </c>
      <c r="F83" s="142">
        <f t="shared" si="1"/>
        <v>125</v>
      </c>
      <c r="G83" s="53"/>
      <c r="H83" s="74"/>
    </row>
    <row r="84" spans="1:8" s="29" customFormat="1" ht="24.75" customHeight="1">
      <c r="A84" s="141" t="s">
        <v>298</v>
      </c>
      <c r="B84" s="141" t="s">
        <v>299</v>
      </c>
      <c r="C84" s="141" t="s">
        <v>300</v>
      </c>
      <c r="D84" s="145">
        <v>1</v>
      </c>
      <c r="E84" s="142">
        <v>125</v>
      </c>
      <c r="F84" s="142">
        <f t="shared" si="1"/>
        <v>125</v>
      </c>
      <c r="G84" s="53"/>
      <c r="H84" s="73"/>
    </row>
    <row r="85" spans="1:8" s="29" customFormat="1" ht="24.75" customHeight="1">
      <c r="A85" s="141" t="s">
        <v>298</v>
      </c>
      <c r="B85" s="141" t="s">
        <v>299</v>
      </c>
      <c r="C85" s="141" t="s">
        <v>300</v>
      </c>
      <c r="D85" s="145">
        <v>1</v>
      </c>
      <c r="E85" s="142">
        <v>125</v>
      </c>
      <c r="F85" s="142">
        <f t="shared" si="1"/>
        <v>125</v>
      </c>
      <c r="G85" s="53"/>
      <c r="H85" s="74"/>
    </row>
    <row r="86" spans="1:8" s="29" customFormat="1" ht="24.75" customHeight="1">
      <c r="A86" s="141" t="s">
        <v>298</v>
      </c>
      <c r="B86" s="141" t="s">
        <v>299</v>
      </c>
      <c r="C86" s="141" t="s">
        <v>300</v>
      </c>
      <c r="D86" s="145">
        <v>1</v>
      </c>
      <c r="E86" s="142">
        <v>125</v>
      </c>
      <c r="F86" s="142">
        <f t="shared" si="1"/>
        <v>125</v>
      </c>
      <c r="G86" s="53"/>
      <c r="H86" s="74"/>
    </row>
    <row r="87" spans="1:8" s="29" customFormat="1" ht="24.75" customHeight="1">
      <c r="A87" s="141" t="s">
        <v>298</v>
      </c>
      <c r="B87" s="141" t="s">
        <v>299</v>
      </c>
      <c r="C87" s="141" t="s">
        <v>300</v>
      </c>
      <c r="D87" s="145">
        <v>2</v>
      </c>
      <c r="E87" s="142">
        <v>125</v>
      </c>
      <c r="F87" s="142">
        <f t="shared" si="1"/>
        <v>250</v>
      </c>
      <c r="G87" s="53"/>
      <c r="H87" s="76"/>
    </row>
    <row r="88" spans="1:8" s="29" customFormat="1" ht="24.75" customHeight="1">
      <c r="A88" s="147" t="s">
        <v>298</v>
      </c>
      <c r="B88" s="141" t="s">
        <v>299</v>
      </c>
      <c r="C88" s="141" t="s">
        <v>300</v>
      </c>
      <c r="D88" s="145">
        <v>1</v>
      </c>
      <c r="E88" s="142">
        <v>125</v>
      </c>
      <c r="F88" s="142">
        <f t="shared" si="1"/>
        <v>125</v>
      </c>
      <c r="G88" s="53"/>
      <c r="H88" s="74"/>
    </row>
    <row r="89" spans="1:8" s="29" customFormat="1" ht="24.75" customHeight="1">
      <c r="A89" s="141" t="s">
        <v>298</v>
      </c>
      <c r="B89" s="141" t="s">
        <v>299</v>
      </c>
      <c r="C89" s="141" t="s">
        <v>312</v>
      </c>
      <c r="D89" s="145">
        <v>1</v>
      </c>
      <c r="E89" s="142">
        <v>125</v>
      </c>
      <c r="F89" s="142">
        <f t="shared" si="1"/>
        <v>125</v>
      </c>
      <c r="G89" s="53"/>
      <c r="H89" s="74"/>
    </row>
    <row r="90" spans="1:8" s="29" customFormat="1" ht="24.75" customHeight="1">
      <c r="A90" s="141" t="s">
        <v>298</v>
      </c>
      <c r="B90" s="141" t="s">
        <v>299</v>
      </c>
      <c r="C90" s="141" t="s">
        <v>312</v>
      </c>
      <c r="D90" s="145">
        <v>1</v>
      </c>
      <c r="E90" s="142">
        <v>125</v>
      </c>
      <c r="F90" s="142">
        <f t="shared" si="1"/>
        <v>125</v>
      </c>
      <c r="G90" s="53"/>
      <c r="H90" s="74"/>
    </row>
    <row r="91" spans="1:8" s="29" customFormat="1" ht="24.75" customHeight="1">
      <c r="A91" s="141" t="s">
        <v>298</v>
      </c>
      <c r="B91" s="141" t="s">
        <v>299</v>
      </c>
      <c r="C91" s="141" t="s">
        <v>312</v>
      </c>
      <c r="D91" s="145">
        <v>1</v>
      </c>
      <c r="E91" s="142">
        <v>125</v>
      </c>
      <c r="F91" s="142">
        <f t="shared" si="1"/>
        <v>125</v>
      </c>
      <c r="G91" s="53"/>
      <c r="H91" s="74"/>
    </row>
    <row r="92" spans="1:8" s="29" customFormat="1" ht="24.75" customHeight="1">
      <c r="A92" s="141" t="s">
        <v>301</v>
      </c>
      <c r="B92" s="141" t="s">
        <v>302</v>
      </c>
      <c r="C92" s="141" t="s">
        <v>303</v>
      </c>
      <c r="D92" s="145">
        <v>2</v>
      </c>
      <c r="E92" s="142">
        <v>320</v>
      </c>
      <c r="F92" s="142">
        <f t="shared" si="1"/>
        <v>640</v>
      </c>
      <c r="G92" s="53"/>
      <c r="H92" s="74"/>
    </row>
    <row r="93" spans="1:8" s="29" customFormat="1" ht="24.75" customHeight="1">
      <c r="A93" s="141" t="s">
        <v>304</v>
      </c>
      <c r="B93" s="141" t="s">
        <v>305</v>
      </c>
      <c r="C93" s="141" t="s">
        <v>242</v>
      </c>
      <c r="D93" s="145">
        <v>4</v>
      </c>
      <c r="E93" s="142">
        <v>35</v>
      </c>
      <c r="F93" s="142">
        <f t="shared" si="1"/>
        <v>140</v>
      </c>
      <c r="G93" s="53"/>
      <c r="H93" s="74"/>
    </row>
    <row r="94" spans="1:8" s="29" customFormat="1" ht="24.75" customHeight="1">
      <c r="A94" s="141" t="s">
        <v>306</v>
      </c>
      <c r="B94" s="141" t="s">
        <v>307</v>
      </c>
      <c r="C94" s="141" t="s">
        <v>308</v>
      </c>
      <c r="D94" s="145">
        <v>3</v>
      </c>
      <c r="E94" s="142">
        <v>195</v>
      </c>
      <c r="F94" s="142">
        <f t="shared" si="1"/>
        <v>585</v>
      </c>
      <c r="G94" s="53"/>
      <c r="H94" s="74"/>
    </row>
    <row r="95" spans="1:8" s="29" customFormat="1" ht="24.75" customHeight="1">
      <c r="A95" s="141" t="s">
        <v>309</v>
      </c>
      <c r="B95" s="141" t="s">
        <v>310</v>
      </c>
      <c r="C95" s="141" t="s">
        <v>311</v>
      </c>
      <c r="D95" s="145">
        <v>1</v>
      </c>
      <c r="E95" s="142">
        <v>210</v>
      </c>
      <c r="F95" s="142">
        <f t="shared" si="1"/>
        <v>210</v>
      </c>
      <c r="G95" s="53"/>
      <c r="H95" s="74"/>
    </row>
    <row r="96" spans="1:8" s="29" customFormat="1" ht="24.75" customHeight="1">
      <c r="A96" s="141" t="s">
        <v>313</v>
      </c>
      <c r="B96" s="141" t="s">
        <v>314</v>
      </c>
      <c r="C96" s="141" t="s">
        <v>315</v>
      </c>
      <c r="D96" s="145">
        <v>3</v>
      </c>
      <c r="E96" s="142">
        <v>92.5</v>
      </c>
      <c r="F96" s="142">
        <f t="shared" si="1"/>
        <v>277.5</v>
      </c>
      <c r="G96" s="53"/>
      <c r="H96" s="74"/>
    </row>
    <row r="97" spans="1:8" s="29" customFormat="1" ht="24.75" customHeight="1">
      <c r="A97" s="141" t="s">
        <v>316</v>
      </c>
      <c r="B97" s="141" t="s">
        <v>317</v>
      </c>
      <c r="C97" s="141" t="s">
        <v>315</v>
      </c>
      <c r="D97" s="145">
        <v>1</v>
      </c>
      <c r="E97" s="142">
        <v>92.5</v>
      </c>
      <c r="F97" s="142">
        <f t="shared" si="1"/>
        <v>92.5</v>
      </c>
      <c r="G97" s="53"/>
      <c r="H97" s="74"/>
    </row>
    <row r="98" spans="1:8" s="29" customFormat="1" ht="24.75" customHeight="1">
      <c r="A98" s="150" t="s">
        <v>318</v>
      </c>
      <c r="B98" s="150" t="s">
        <v>319</v>
      </c>
      <c r="C98" s="150" t="s">
        <v>315</v>
      </c>
      <c r="D98" s="152">
        <v>3</v>
      </c>
      <c r="E98" s="151">
        <v>105</v>
      </c>
      <c r="F98" s="151">
        <f t="shared" si="1"/>
        <v>315</v>
      </c>
      <c r="G98" s="155"/>
      <c r="H98" s="74"/>
    </row>
    <row r="99" spans="1:8" s="29" customFormat="1" ht="24.75" customHeight="1">
      <c r="A99" s="150" t="s">
        <v>320</v>
      </c>
      <c r="B99" s="150" t="s">
        <v>321</v>
      </c>
      <c r="C99" s="150" t="s">
        <v>315</v>
      </c>
      <c r="D99" s="152">
        <v>3</v>
      </c>
      <c r="E99" s="151">
        <v>92.5</v>
      </c>
      <c r="F99" s="151">
        <f t="shared" si="1"/>
        <v>277.5</v>
      </c>
      <c r="G99" s="155"/>
      <c r="H99" s="74"/>
    </row>
    <row r="100" spans="1:8" s="29" customFormat="1" ht="24.75" customHeight="1">
      <c r="A100" s="150" t="s">
        <v>322</v>
      </c>
      <c r="B100" s="150" t="s">
        <v>323</v>
      </c>
      <c r="C100" s="150" t="s">
        <v>315</v>
      </c>
      <c r="D100" s="152">
        <v>1</v>
      </c>
      <c r="E100" s="151">
        <v>92.5</v>
      </c>
      <c r="F100" s="151">
        <f t="shared" si="1"/>
        <v>92.5</v>
      </c>
      <c r="G100" s="155"/>
      <c r="H100" s="74"/>
    </row>
    <row r="101" spans="1:8" s="29" customFormat="1" ht="24.75" customHeight="1">
      <c r="A101" s="150" t="s">
        <v>324</v>
      </c>
      <c r="B101" s="150" t="s">
        <v>325</v>
      </c>
      <c r="C101" s="150" t="s">
        <v>315</v>
      </c>
      <c r="D101" s="152">
        <v>3</v>
      </c>
      <c r="E101" s="151">
        <v>92.5</v>
      </c>
      <c r="F101" s="151">
        <f t="shared" si="1"/>
        <v>277.5</v>
      </c>
      <c r="G101" s="155"/>
      <c r="H101" s="74"/>
    </row>
    <row r="102" spans="1:8" s="29" customFormat="1" ht="24.75" customHeight="1">
      <c r="A102" s="150" t="s">
        <v>326</v>
      </c>
      <c r="B102" s="150" t="s">
        <v>327</v>
      </c>
      <c r="C102" s="150" t="s">
        <v>328</v>
      </c>
      <c r="D102" s="152">
        <v>1</v>
      </c>
      <c r="E102" s="151">
        <v>130</v>
      </c>
      <c r="F102" s="151">
        <f t="shared" si="1"/>
        <v>130</v>
      </c>
      <c r="G102" s="155"/>
      <c r="H102" s="74"/>
    </row>
    <row r="103" spans="1:8" s="29" customFormat="1" ht="24.75" customHeight="1">
      <c r="A103" s="150" t="s">
        <v>326</v>
      </c>
      <c r="B103" s="150" t="s">
        <v>327</v>
      </c>
      <c r="C103" s="150" t="s">
        <v>328</v>
      </c>
      <c r="D103" s="152">
        <v>1</v>
      </c>
      <c r="E103" s="151">
        <v>130</v>
      </c>
      <c r="F103" s="151">
        <f t="shared" si="1"/>
        <v>130</v>
      </c>
      <c r="G103" s="155"/>
      <c r="H103" s="74"/>
    </row>
    <row r="104" spans="1:8" s="29" customFormat="1" ht="24.75" customHeight="1">
      <c r="A104" s="150" t="s">
        <v>326</v>
      </c>
      <c r="B104" s="150" t="s">
        <v>327</v>
      </c>
      <c r="C104" s="150" t="s">
        <v>328</v>
      </c>
      <c r="D104" s="152">
        <v>1</v>
      </c>
      <c r="E104" s="151">
        <v>130</v>
      </c>
      <c r="F104" s="151">
        <f t="shared" si="1"/>
        <v>130</v>
      </c>
      <c r="G104" s="155"/>
      <c r="H104" s="74"/>
    </row>
    <row r="105" spans="1:8" s="29" customFormat="1" ht="24.75" customHeight="1">
      <c r="A105" s="150" t="s">
        <v>326</v>
      </c>
      <c r="B105" s="150" t="s">
        <v>327</v>
      </c>
      <c r="C105" s="150" t="s">
        <v>328</v>
      </c>
      <c r="D105" s="152">
        <v>3</v>
      </c>
      <c r="E105" s="151">
        <v>130</v>
      </c>
      <c r="F105" s="151">
        <f t="shared" si="1"/>
        <v>390</v>
      </c>
      <c r="G105" s="155"/>
      <c r="H105" s="74"/>
    </row>
    <row r="106" spans="1:8" s="29" customFormat="1" ht="24.75" customHeight="1">
      <c r="A106" s="154" t="s">
        <v>326</v>
      </c>
      <c r="B106" s="150" t="s">
        <v>327</v>
      </c>
      <c r="C106" s="150" t="s">
        <v>328</v>
      </c>
      <c r="D106" s="152">
        <v>7</v>
      </c>
      <c r="E106" s="151">
        <v>130</v>
      </c>
      <c r="F106" s="151">
        <f t="shared" si="1"/>
        <v>910</v>
      </c>
      <c r="G106" s="155"/>
      <c r="H106" s="74"/>
    </row>
    <row r="107" spans="1:8" s="29" customFormat="1" ht="24.75" customHeight="1">
      <c r="A107" s="150" t="s">
        <v>326</v>
      </c>
      <c r="B107" s="150" t="s">
        <v>327</v>
      </c>
      <c r="C107" s="150" t="s">
        <v>328</v>
      </c>
      <c r="D107" s="152">
        <v>1</v>
      </c>
      <c r="E107" s="151">
        <v>130</v>
      </c>
      <c r="F107" s="151">
        <f t="shared" si="1"/>
        <v>130</v>
      </c>
      <c r="G107" s="155"/>
      <c r="H107" s="74"/>
    </row>
    <row r="108" spans="1:8" s="29" customFormat="1" ht="24.75" customHeight="1">
      <c r="A108" s="150" t="s">
        <v>326</v>
      </c>
      <c r="B108" s="150" t="s">
        <v>327</v>
      </c>
      <c r="C108" s="150" t="s">
        <v>328</v>
      </c>
      <c r="D108" s="152">
        <v>3</v>
      </c>
      <c r="E108" s="151">
        <v>130</v>
      </c>
      <c r="F108" s="151">
        <f t="shared" si="1"/>
        <v>390</v>
      </c>
      <c r="G108" s="155"/>
      <c r="H108" s="74"/>
    </row>
    <row r="109" spans="1:8" s="29" customFormat="1" ht="24.75" customHeight="1">
      <c r="A109" s="150" t="s">
        <v>329</v>
      </c>
      <c r="B109" s="150" t="s">
        <v>330</v>
      </c>
      <c r="C109" s="150" t="s">
        <v>328</v>
      </c>
      <c r="D109" s="152">
        <v>3</v>
      </c>
      <c r="E109" s="151">
        <v>215</v>
      </c>
      <c r="F109" s="151">
        <f t="shared" si="1"/>
        <v>645</v>
      </c>
      <c r="G109" s="155"/>
      <c r="H109" s="74"/>
    </row>
    <row r="110" spans="1:8" s="29" customFormat="1" ht="24.75" customHeight="1">
      <c r="A110" s="154" t="s">
        <v>329</v>
      </c>
      <c r="B110" s="150" t="s">
        <v>330</v>
      </c>
      <c r="C110" s="150" t="s">
        <v>328</v>
      </c>
      <c r="D110" s="152">
        <v>3</v>
      </c>
      <c r="E110" s="151">
        <v>215</v>
      </c>
      <c r="F110" s="151">
        <f t="shared" si="1"/>
        <v>645</v>
      </c>
      <c r="G110" s="155"/>
      <c r="H110" s="74"/>
    </row>
    <row r="111" spans="1:8" s="29" customFormat="1" ht="24.75" customHeight="1">
      <c r="A111" s="150" t="s">
        <v>331</v>
      </c>
      <c r="B111" s="150" t="s">
        <v>332</v>
      </c>
      <c r="C111" s="150" t="s">
        <v>333</v>
      </c>
      <c r="D111" s="152">
        <v>1</v>
      </c>
      <c r="E111" s="151">
        <v>180</v>
      </c>
      <c r="F111" s="151">
        <f t="shared" si="1"/>
        <v>180</v>
      </c>
      <c r="G111" s="155"/>
      <c r="H111" s="73"/>
    </row>
    <row r="112" spans="1:8" s="29" customFormat="1" ht="24.75" customHeight="1">
      <c r="A112" s="150" t="s">
        <v>334</v>
      </c>
      <c r="B112" s="150" t="s">
        <v>335</v>
      </c>
      <c r="C112" s="150" t="s">
        <v>336</v>
      </c>
      <c r="D112" s="152">
        <v>3</v>
      </c>
      <c r="E112" s="151">
        <v>250</v>
      </c>
      <c r="F112" s="151">
        <f t="shared" si="1"/>
        <v>750</v>
      </c>
      <c r="G112" s="155"/>
      <c r="H112" s="68"/>
    </row>
    <row r="113" spans="1:8" s="29" customFormat="1" ht="24.75" customHeight="1">
      <c r="A113" s="150" t="s">
        <v>337</v>
      </c>
      <c r="B113" s="150" t="s">
        <v>338</v>
      </c>
      <c r="C113" s="150" t="s">
        <v>328</v>
      </c>
      <c r="D113" s="152">
        <v>4</v>
      </c>
      <c r="E113" s="151">
        <v>165</v>
      </c>
      <c r="F113" s="151">
        <f t="shared" si="1"/>
        <v>660</v>
      </c>
      <c r="G113" s="155"/>
      <c r="H113" s="74"/>
    </row>
    <row r="114" spans="1:8" s="29" customFormat="1" ht="24.75" customHeight="1">
      <c r="A114" s="150" t="s">
        <v>337</v>
      </c>
      <c r="B114" s="150" t="s">
        <v>338</v>
      </c>
      <c r="C114" s="150" t="s">
        <v>328</v>
      </c>
      <c r="D114" s="152">
        <v>4</v>
      </c>
      <c r="E114" s="151">
        <v>165</v>
      </c>
      <c r="F114" s="151">
        <f t="shared" si="1"/>
        <v>660</v>
      </c>
      <c r="G114" s="155"/>
      <c r="H114" s="69"/>
    </row>
    <row r="115" spans="1:8" s="29" customFormat="1" ht="24.75" customHeight="1">
      <c r="A115" s="150" t="s">
        <v>339</v>
      </c>
      <c r="B115" s="150" t="s">
        <v>340</v>
      </c>
      <c r="C115" s="150" t="s">
        <v>328</v>
      </c>
      <c r="D115" s="152">
        <v>1</v>
      </c>
      <c r="E115" s="151">
        <v>230</v>
      </c>
      <c r="F115" s="151">
        <f t="shared" si="1"/>
        <v>230</v>
      </c>
      <c r="G115" s="155"/>
      <c r="H115" s="74"/>
    </row>
    <row r="116" spans="1:8" s="29" customFormat="1" ht="24.75" customHeight="1">
      <c r="A116" s="150" t="s">
        <v>339</v>
      </c>
      <c r="B116" s="150" t="s">
        <v>340</v>
      </c>
      <c r="C116" s="150" t="s">
        <v>328</v>
      </c>
      <c r="D116" s="152">
        <v>3</v>
      </c>
      <c r="E116" s="151">
        <v>230</v>
      </c>
      <c r="F116" s="151">
        <f t="shared" si="1"/>
        <v>690</v>
      </c>
      <c r="G116" s="155"/>
      <c r="H116" s="74"/>
    </row>
    <row r="117" spans="1:8" s="29" customFormat="1" ht="24.75" customHeight="1">
      <c r="A117" s="150" t="s">
        <v>341</v>
      </c>
      <c r="B117" s="150" t="s">
        <v>342</v>
      </c>
      <c r="C117" s="150" t="s">
        <v>336</v>
      </c>
      <c r="D117" s="152">
        <v>1</v>
      </c>
      <c r="E117" s="151">
        <v>235</v>
      </c>
      <c r="F117" s="151">
        <f t="shared" si="1"/>
        <v>235</v>
      </c>
      <c r="G117" s="155"/>
      <c r="H117" s="74"/>
    </row>
    <row r="118" spans="1:8" s="29" customFormat="1" ht="24.75" customHeight="1">
      <c r="A118" s="150" t="s">
        <v>343</v>
      </c>
      <c r="B118" s="150" t="s">
        <v>344</v>
      </c>
      <c r="C118" s="150" t="s">
        <v>245</v>
      </c>
      <c r="D118" s="152">
        <v>3</v>
      </c>
      <c r="E118" s="151">
        <v>190</v>
      </c>
      <c r="F118" s="151">
        <f t="shared" si="1"/>
        <v>570</v>
      </c>
      <c r="G118" s="155"/>
      <c r="H118" s="74"/>
    </row>
    <row r="119" spans="1:8" s="29" customFormat="1" ht="24.75" customHeight="1">
      <c r="A119" s="150" t="s">
        <v>345</v>
      </c>
      <c r="B119" s="150" t="s">
        <v>346</v>
      </c>
      <c r="C119" s="150" t="s">
        <v>347</v>
      </c>
      <c r="D119" s="152">
        <v>1</v>
      </c>
      <c r="E119" s="151">
        <v>250</v>
      </c>
      <c r="F119" s="151">
        <f t="shared" si="1"/>
        <v>250</v>
      </c>
      <c r="G119" s="155"/>
      <c r="H119" s="72"/>
    </row>
    <row r="120" spans="1:8" s="29" customFormat="1" ht="24.75" customHeight="1">
      <c r="A120" s="150" t="s">
        <v>348</v>
      </c>
      <c r="B120" s="150" t="s">
        <v>349</v>
      </c>
      <c r="C120" s="150" t="s">
        <v>328</v>
      </c>
      <c r="D120" s="152">
        <v>3</v>
      </c>
      <c r="E120" s="151">
        <v>215</v>
      </c>
      <c r="F120" s="151">
        <f t="shared" si="1"/>
        <v>645</v>
      </c>
      <c r="G120" s="155"/>
      <c r="H120" s="74"/>
    </row>
    <row r="121" spans="1:8" s="29" customFormat="1" ht="24.75" customHeight="1">
      <c r="A121" s="150" t="s">
        <v>350</v>
      </c>
      <c r="B121" s="150" t="s">
        <v>351</v>
      </c>
      <c r="C121" s="150" t="s">
        <v>352</v>
      </c>
      <c r="D121" s="152">
        <v>2</v>
      </c>
      <c r="E121" s="151">
        <v>265</v>
      </c>
      <c r="F121" s="151">
        <f t="shared" si="1"/>
        <v>530</v>
      </c>
      <c r="G121" s="155"/>
      <c r="H121" s="74"/>
    </row>
    <row r="122" spans="1:8" s="29" customFormat="1" ht="24.75" customHeight="1">
      <c r="A122" s="150" t="s">
        <v>353</v>
      </c>
      <c r="B122" s="150" t="s">
        <v>354</v>
      </c>
      <c r="C122" s="150" t="s">
        <v>355</v>
      </c>
      <c r="D122" s="152">
        <v>1</v>
      </c>
      <c r="E122" s="151">
        <v>165</v>
      </c>
      <c r="F122" s="151">
        <f t="shared" si="1"/>
        <v>165</v>
      </c>
      <c r="G122" s="155"/>
      <c r="H122" s="74"/>
    </row>
    <row r="123" spans="1:8" s="29" customFormat="1" ht="24.75" customHeight="1">
      <c r="A123" s="150" t="s">
        <v>356</v>
      </c>
      <c r="B123" s="150" t="s">
        <v>357</v>
      </c>
      <c r="C123" s="150" t="s">
        <v>333</v>
      </c>
      <c r="D123" s="152">
        <v>3</v>
      </c>
      <c r="E123" s="151">
        <v>235</v>
      </c>
      <c r="F123" s="151">
        <f t="shared" si="1"/>
        <v>705</v>
      </c>
      <c r="G123" s="155"/>
      <c r="H123" s="74"/>
    </row>
    <row r="124" spans="1:8" s="29" customFormat="1" ht="24.75" customHeight="1">
      <c r="A124" s="150" t="s">
        <v>358</v>
      </c>
      <c r="B124" s="150" t="s">
        <v>359</v>
      </c>
      <c r="C124" s="150" t="s">
        <v>245</v>
      </c>
      <c r="D124" s="152">
        <v>1</v>
      </c>
      <c r="E124" s="151">
        <v>150</v>
      </c>
      <c r="F124" s="151">
        <f t="shared" si="1"/>
        <v>150</v>
      </c>
      <c r="G124" s="155"/>
      <c r="H124" s="74"/>
    </row>
    <row r="125" spans="1:8" s="29" customFormat="1" ht="24.75" customHeight="1">
      <c r="A125" s="150" t="s">
        <v>360</v>
      </c>
      <c r="B125" s="150" t="s">
        <v>361</v>
      </c>
      <c r="C125" s="150" t="s">
        <v>336</v>
      </c>
      <c r="D125" s="152">
        <v>1</v>
      </c>
      <c r="E125" s="151">
        <v>310</v>
      </c>
      <c r="F125" s="151">
        <f t="shared" si="1"/>
        <v>310</v>
      </c>
      <c r="G125" s="155"/>
      <c r="H125" s="74"/>
    </row>
    <row r="126" spans="1:8" s="29" customFormat="1" ht="24.75" customHeight="1">
      <c r="A126" s="154" t="s">
        <v>360</v>
      </c>
      <c r="B126" s="150" t="s">
        <v>361</v>
      </c>
      <c r="C126" s="150" t="s">
        <v>336</v>
      </c>
      <c r="D126" s="152">
        <v>1</v>
      </c>
      <c r="E126" s="151">
        <v>310</v>
      </c>
      <c r="F126" s="151">
        <f t="shared" si="1"/>
        <v>310</v>
      </c>
      <c r="G126" s="155"/>
      <c r="H126" s="74"/>
    </row>
    <row r="127" spans="1:8" s="29" customFormat="1" ht="24.75" customHeight="1">
      <c r="A127" s="150" t="s">
        <v>362</v>
      </c>
      <c r="B127" s="150" t="s">
        <v>363</v>
      </c>
      <c r="C127" s="150" t="s">
        <v>333</v>
      </c>
      <c r="D127" s="152">
        <v>2</v>
      </c>
      <c r="E127" s="151">
        <v>250</v>
      </c>
      <c r="F127" s="151">
        <f t="shared" si="1"/>
        <v>500</v>
      </c>
      <c r="G127" s="155"/>
      <c r="H127" s="74"/>
    </row>
    <row r="128" spans="1:8" s="29" customFormat="1" ht="24.75" customHeight="1">
      <c r="A128" s="150" t="s">
        <v>364</v>
      </c>
      <c r="B128" s="150" t="s">
        <v>365</v>
      </c>
      <c r="C128" s="150" t="s">
        <v>328</v>
      </c>
      <c r="D128" s="152">
        <v>3</v>
      </c>
      <c r="E128" s="151">
        <v>240</v>
      </c>
      <c r="F128" s="151">
        <f t="shared" si="1"/>
        <v>720</v>
      </c>
      <c r="G128" s="155"/>
      <c r="H128" s="74"/>
    </row>
    <row r="129" spans="1:8" s="29" customFormat="1" ht="24.75" customHeight="1">
      <c r="A129" s="28" t="s">
        <v>366</v>
      </c>
      <c r="B129" s="28" t="s">
        <v>367</v>
      </c>
      <c r="C129" s="28" t="s">
        <v>328</v>
      </c>
      <c r="D129" s="66">
        <v>3</v>
      </c>
      <c r="E129" s="30">
        <v>240</v>
      </c>
      <c r="F129" s="30">
        <f t="shared" si="1"/>
        <v>720</v>
      </c>
      <c r="G129" s="53"/>
      <c r="H129" s="74"/>
    </row>
    <row r="130" spans="1:8" s="29" customFormat="1" ht="24.75" customHeight="1">
      <c r="A130" s="28" t="s">
        <v>368</v>
      </c>
      <c r="B130" s="28" t="s">
        <v>369</v>
      </c>
      <c r="C130" s="28" t="s">
        <v>328</v>
      </c>
      <c r="D130" s="66">
        <v>3</v>
      </c>
      <c r="E130" s="30">
        <v>240</v>
      </c>
      <c r="F130" s="30">
        <f t="shared" si="1"/>
        <v>720</v>
      </c>
      <c r="G130" s="53"/>
      <c r="H130" s="74"/>
    </row>
    <row r="131" spans="1:8" s="29" customFormat="1" ht="24.75" customHeight="1">
      <c r="A131" s="28" t="s">
        <v>370</v>
      </c>
      <c r="B131" s="28" t="s">
        <v>371</v>
      </c>
      <c r="C131" s="28" t="s">
        <v>333</v>
      </c>
      <c r="D131" s="66">
        <v>3</v>
      </c>
      <c r="E131" s="30">
        <v>205</v>
      </c>
      <c r="F131" s="30">
        <f t="shared" ref="F131:F194" si="2">D131*E131</f>
        <v>615</v>
      </c>
      <c r="G131" s="53"/>
      <c r="H131" s="74"/>
    </row>
    <row r="132" spans="1:8" s="29" customFormat="1" ht="24.75" customHeight="1">
      <c r="A132" s="28" t="s">
        <v>372</v>
      </c>
      <c r="B132" s="28" t="s">
        <v>373</v>
      </c>
      <c r="C132" s="28" t="s">
        <v>328</v>
      </c>
      <c r="D132" s="66">
        <v>3</v>
      </c>
      <c r="E132" s="30">
        <v>240</v>
      </c>
      <c r="F132" s="30">
        <f t="shared" si="2"/>
        <v>720</v>
      </c>
      <c r="G132" s="53"/>
      <c r="H132" s="74"/>
    </row>
    <row r="133" spans="1:8" s="29" customFormat="1" ht="24.75" customHeight="1">
      <c r="A133" s="28" t="s">
        <v>374</v>
      </c>
      <c r="B133" s="28" t="s">
        <v>375</v>
      </c>
      <c r="C133" s="28" t="s">
        <v>242</v>
      </c>
      <c r="D133" s="66">
        <v>1</v>
      </c>
      <c r="E133" s="30">
        <v>270</v>
      </c>
      <c r="F133" s="30">
        <f t="shared" si="2"/>
        <v>270</v>
      </c>
      <c r="G133" s="53"/>
      <c r="H133" s="74"/>
    </row>
    <row r="134" spans="1:8" s="29" customFormat="1" ht="24.75" customHeight="1">
      <c r="A134" s="28" t="s">
        <v>376</v>
      </c>
      <c r="B134" s="28" t="s">
        <v>377</v>
      </c>
      <c r="C134" s="28" t="s">
        <v>328</v>
      </c>
      <c r="D134" s="66">
        <v>1</v>
      </c>
      <c r="E134" s="30">
        <v>210</v>
      </c>
      <c r="F134" s="30">
        <f t="shared" si="2"/>
        <v>210</v>
      </c>
      <c r="G134" s="53"/>
      <c r="H134" s="74"/>
    </row>
    <row r="135" spans="1:8" s="29" customFormat="1" ht="24.75" customHeight="1">
      <c r="A135" s="28" t="s">
        <v>378</v>
      </c>
      <c r="B135" s="28" t="s">
        <v>379</v>
      </c>
      <c r="C135" s="28" t="s">
        <v>328</v>
      </c>
      <c r="D135" s="66">
        <v>1</v>
      </c>
      <c r="E135" s="30">
        <v>230</v>
      </c>
      <c r="F135" s="30">
        <f t="shared" si="2"/>
        <v>230</v>
      </c>
      <c r="G135" s="53"/>
      <c r="H135" s="74"/>
    </row>
    <row r="136" spans="1:8" s="29" customFormat="1" ht="24.75" customHeight="1">
      <c r="A136" s="28" t="s">
        <v>380</v>
      </c>
      <c r="B136" s="28" t="s">
        <v>381</v>
      </c>
      <c r="C136" s="28" t="s">
        <v>352</v>
      </c>
      <c r="D136" s="66">
        <v>2</v>
      </c>
      <c r="E136" s="30">
        <v>205</v>
      </c>
      <c r="F136" s="30">
        <f t="shared" si="2"/>
        <v>410</v>
      </c>
      <c r="G136" s="53"/>
      <c r="H136" s="74"/>
    </row>
    <row r="137" spans="1:8" s="29" customFormat="1" ht="24.75" customHeight="1">
      <c r="A137" s="28" t="s">
        <v>382</v>
      </c>
      <c r="B137" s="28" t="s">
        <v>383</v>
      </c>
      <c r="C137" s="28" t="s">
        <v>328</v>
      </c>
      <c r="D137" s="66">
        <v>1</v>
      </c>
      <c r="E137" s="30">
        <v>175</v>
      </c>
      <c r="F137" s="30">
        <f t="shared" si="2"/>
        <v>175</v>
      </c>
      <c r="G137" s="53"/>
      <c r="H137" s="74"/>
    </row>
    <row r="138" spans="1:8" s="29" customFormat="1" ht="24.75" customHeight="1">
      <c r="A138" s="28" t="s">
        <v>384</v>
      </c>
      <c r="B138" s="28" t="s">
        <v>385</v>
      </c>
      <c r="C138" s="28" t="s">
        <v>336</v>
      </c>
      <c r="D138" s="66">
        <v>1</v>
      </c>
      <c r="E138" s="30">
        <v>250</v>
      </c>
      <c r="F138" s="30">
        <f t="shared" si="2"/>
        <v>250</v>
      </c>
      <c r="G138" s="53"/>
      <c r="H138" s="74"/>
    </row>
    <row r="139" spans="1:8" s="29" customFormat="1" ht="24.75" customHeight="1">
      <c r="A139" s="28" t="s">
        <v>386</v>
      </c>
      <c r="B139" s="28" t="s">
        <v>387</v>
      </c>
      <c r="C139" s="28" t="s">
        <v>347</v>
      </c>
      <c r="D139" s="66">
        <v>1</v>
      </c>
      <c r="E139" s="30">
        <v>195</v>
      </c>
      <c r="F139" s="30">
        <f t="shared" si="2"/>
        <v>195</v>
      </c>
      <c r="G139" s="53"/>
      <c r="H139" s="74"/>
    </row>
    <row r="140" spans="1:8" s="29" customFormat="1" ht="24.75" customHeight="1">
      <c r="A140" s="28" t="s">
        <v>388</v>
      </c>
      <c r="B140" s="28" t="s">
        <v>389</v>
      </c>
      <c r="C140" s="28" t="s">
        <v>328</v>
      </c>
      <c r="D140" s="66">
        <v>4</v>
      </c>
      <c r="E140" s="30">
        <v>190</v>
      </c>
      <c r="F140" s="30">
        <f t="shared" si="2"/>
        <v>760</v>
      </c>
      <c r="G140" s="53"/>
      <c r="H140" s="74"/>
    </row>
    <row r="141" spans="1:8" ht="24.75" customHeight="1">
      <c r="A141" s="28" t="s">
        <v>390</v>
      </c>
      <c r="B141" s="28" t="s">
        <v>391</v>
      </c>
      <c r="C141" s="28" t="s">
        <v>355</v>
      </c>
      <c r="D141" s="66">
        <v>1</v>
      </c>
      <c r="E141" s="30">
        <v>120</v>
      </c>
      <c r="F141" s="30">
        <f t="shared" si="2"/>
        <v>120</v>
      </c>
      <c r="G141" s="53"/>
      <c r="H141" s="54"/>
    </row>
    <row r="142" spans="1:8" ht="24.75" customHeight="1">
      <c r="A142" s="28" t="s">
        <v>392</v>
      </c>
      <c r="B142" s="28" t="s">
        <v>393</v>
      </c>
      <c r="C142" s="28" t="s">
        <v>328</v>
      </c>
      <c r="D142" s="66">
        <v>1</v>
      </c>
      <c r="E142" s="30">
        <v>230</v>
      </c>
      <c r="F142" s="30">
        <f t="shared" si="2"/>
        <v>230</v>
      </c>
      <c r="G142" s="53"/>
      <c r="H142" s="54"/>
    </row>
    <row r="143" spans="1:8" ht="24.75" customHeight="1">
      <c r="A143" s="28" t="s">
        <v>394</v>
      </c>
      <c r="B143" s="28" t="s">
        <v>395</v>
      </c>
      <c r="C143" s="28" t="s">
        <v>328</v>
      </c>
      <c r="D143" s="66">
        <v>3</v>
      </c>
      <c r="E143" s="30">
        <v>230</v>
      </c>
      <c r="F143" s="30">
        <f t="shared" si="2"/>
        <v>690</v>
      </c>
      <c r="G143" s="53"/>
      <c r="H143" s="54"/>
    </row>
    <row r="144" spans="1:8" ht="24.75" customHeight="1">
      <c r="A144" s="28" t="s">
        <v>396</v>
      </c>
      <c r="B144" s="28" t="s">
        <v>397</v>
      </c>
      <c r="C144" s="28" t="s">
        <v>333</v>
      </c>
      <c r="D144" s="66">
        <v>4</v>
      </c>
      <c r="E144" s="30">
        <v>300</v>
      </c>
      <c r="F144" s="30">
        <f t="shared" si="2"/>
        <v>1200</v>
      </c>
      <c r="G144" s="53"/>
      <c r="H144" s="54"/>
    </row>
    <row r="145" spans="1:8" ht="24.75" customHeight="1">
      <c r="A145" s="28" t="s">
        <v>398</v>
      </c>
      <c r="B145" s="28" t="s">
        <v>399</v>
      </c>
      <c r="C145" s="28" t="s">
        <v>355</v>
      </c>
      <c r="D145" s="66">
        <v>1</v>
      </c>
      <c r="E145" s="30">
        <v>195</v>
      </c>
      <c r="F145" s="30">
        <f t="shared" si="2"/>
        <v>195</v>
      </c>
      <c r="G145" s="53"/>
      <c r="H145" s="54"/>
    </row>
    <row r="146" spans="1:8" ht="24.75" customHeight="1">
      <c r="A146" s="96" t="s">
        <v>400</v>
      </c>
      <c r="B146" s="28" t="s">
        <v>401</v>
      </c>
      <c r="C146" s="28" t="s">
        <v>402</v>
      </c>
      <c r="D146" s="66">
        <v>1</v>
      </c>
      <c r="E146" s="30">
        <v>1400</v>
      </c>
      <c r="F146" s="30">
        <f t="shared" si="2"/>
        <v>1400</v>
      </c>
      <c r="G146" s="53"/>
      <c r="H146" s="54"/>
    </row>
    <row r="147" spans="1:8" ht="24.75" customHeight="1">
      <c r="A147" s="99" t="s">
        <v>403</v>
      </c>
      <c r="B147" s="28" t="s">
        <v>404</v>
      </c>
      <c r="C147" s="28" t="s">
        <v>195</v>
      </c>
      <c r="D147" s="28">
        <v>1</v>
      </c>
      <c r="E147" s="30">
        <v>25.8</v>
      </c>
      <c r="F147" s="30">
        <f t="shared" si="2"/>
        <v>25.8</v>
      </c>
      <c r="G147" s="53"/>
      <c r="H147" s="54"/>
    </row>
    <row r="148" spans="1:8" ht="24.75" customHeight="1">
      <c r="A148" s="99" t="s">
        <v>405</v>
      </c>
      <c r="B148" s="28" t="s">
        <v>406</v>
      </c>
      <c r="C148" s="28" t="s">
        <v>158</v>
      </c>
      <c r="D148" s="28">
        <v>1</v>
      </c>
      <c r="E148" s="30">
        <v>70.7</v>
      </c>
      <c r="F148" s="30">
        <f t="shared" si="2"/>
        <v>70.7</v>
      </c>
      <c r="G148" s="53"/>
      <c r="H148" s="54"/>
    </row>
    <row r="149" spans="1:8" ht="24.75" customHeight="1">
      <c r="A149" s="99" t="s">
        <v>407</v>
      </c>
      <c r="B149" s="28" t="s">
        <v>408</v>
      </c>
      <c r="C149" s="28" t="s">
        <v>158</v>
      </c>
      <c r="D149" s="28">
        <v>1</v>
      </c>
      <c r="E149" s="30">
        <v>70.7</v>
      </c>
      <c r="F149" s="30">
        <f t="shared" si="2"/>
        <v>70.7</v>
      </c>
      <c r="G149" s="53"/>
      <c r="H149" s="54"/>
    </row>
    <row r="150" spans="1:8" ht="24.75" customHeight="1">
      <c r="A150" s="99" t="s">
        <v>409</v>
      </c>
      <c r="B150" s="28" t="s">
        <v>410</v>
      </c>
      <c r="C150" s="28" t="s">
        <v>139</v>
      </c>
      <c r="D150" s="28">
        <v>2</v>
      </c>
      <c r="E150" s="30">
        <v>15.3</v>
      </c>
      <c r="F150" s="30">
        <f t="shared" si="2"/>
        <v>30.6</v>
      </c>
      <c r="G150" s="53"/>
      <c r="H150" s="54"/>
    </row>
    <row r="151" spans="1:8" ht="24.75" customHeight="1">
      <c r="A151" s="99" t="s">
        <v>411</v>
      </c>
      <c r="B151" s="28" t="s">
        <v>412</v>
      </c>
      <c r="C151" s="28" t="s">
        <v>142</v>
      </c>
      <c r="D151" s="28">
        <v>2</v>
      </c>
      <c r="E151" s="30">
        <v>25.3</v>
      </c>
      <c r="F151" s="30">
        <f t="shared" si="2"/>
        <v>50.6</v>
      </c>
      <c r="G151" s="53"/>
      <c r="H151" s="54"/>
    </row>
    <row r="152" spans="1:8" ht="24.75" customHeight="1">
      <c r="A152" s="99" t="s">
        <v>413</v>
      </c>
      <c r="B152" s="28" t="s">
        <v>414</v>
      </c>
      <c r="C152" s="28" t="s">
        <v>139</v>
      </c>
      <c r="D152" s="28">
        <v>1</v>
      </c>
      <c r="E152" s="30">
        <v>15.8</v>
      </c>
      <c r="F152" s="30">
        <f t="shared" si="2"/>
        <v>15.8</v>
      </c>
      <c r="G152" s="53"/>
      <c r="H152" s="54"/>
    </row>
    <row r="153" spans="1:8" ht="24.75" customHeight="1">
      <c r="A153" s="99" t="s">
        <v>415</v>
      </c>
      <c r="B153" s="28" t="s">
        <v>416</v>
      </c>
      <c r="C153" s="28" t="s">
        <v>142</v>
      </c>
      <c r="D153" s="28">
        <v>3</v>
      </c>
      <c r="E153" s="30">
        <v>15.3</v>
      </c>
      <c r="F153" s="30">
        <f t="shared" si="2"/>
        <v>45.900000000000006</v>
      </c>
      <c r="G153" s="53"/>
      <c r="H153" s="54"/>
    </row>
    <row r="154" spans="1:8" ht="24.75" customHeight="1">
      <c r="A154" s="99" t="s">
        <v>417</v>
      </c>
      <c r="B154" s="28" t="s">
        <v>418</v>
      </c>
      <c r="C154" s="28" t="s">
        <v>158</v>
      </c>
      <c r="D154" s="28">
        <v>1</v>
      </c>
      <c r="E154" s="30">
        <v>68.8</v>
      </c>
      <c r="F154" s="30">
        <f t="shared" si="2"/>
        <v>68.8</v>
      </c>
      <c r="G154" s="53"/>
      <c r="H154" s="54"/>
    </row>
    <row r="155" spans="1:8" ht="24.75" customHeight="1">
      <c r="A155" s="99" t="s">
        <v>419</v>
      </c>
      <c r="B155" s="28" t="s">
        <v>420</v>
      </c>
      <c r="C155" s="28" t="s">
        <v>139</v>
      </c>
      <c r="D155" s="28">
        <v>5</v>
      </c>
      <c r="E155" s="30">
        <v>15.3</v>
      </c>
      <c r="F155" s="30">
        <f t="shared" si="2"/>
        <v>76.5</v>
      </c>
      <c r="G155" s="53"/>
      <c r="H155" s="54"/>
    </row>
    <row r="156" spans="1:8" ht="24.75" customHeight="1">
      <c r="A156" s="105" t="s">
        <v>421</v>
      </c>
      <c r="B156" s="88" t="s">
        <v>422</v>
      </c>
      <c r="C156" s="88" t="s">
        <v>147</v>
      </c>
      <c r="D156" s="88">
        <v>1</v>
      </c>
      <c r="E156" s="91">
        <v>15.5</v>
      </c>
      <c r="F156" s="91">
        <f t="shared" si="2"/>
        <v>15.5</v>
      </c>
      <c r="G156" s="53"/>
      <c r="H156" s="54"/>
    </row>
    <row r="157" spans="1:8" ht="24.75" customHeight="1">
      <c r="A157" s="105" t="s">
        <v>423</v>
      </c>
      <c r="B157" s="88" t="s">
        <v>424</v>
      </c>
      <c r="C157" s="88" t="s">
        <v>158</v>
      </c>
      <c r="D157" s="88">
        <v>1</v>
      </c>
      <c r="E157" s="91">
        <v>63.1</v>
      </c>
      <c r="F157" s="91">
        <f t="shared" si="2"/>
        <v>63.1</v>
      </c>
      <c r="G157" s="53"/>
      <c r="H157" s="54"/>
    </row>
    <row r="158" spans="1:8" ht="24.75" customHeight="1">
      <c r="A158" s="105" t="s">
        <v>425</v>
      </c>
      <c r="B158" s="88" t="s">
        <v>426</v>
      </c>
      <c r="C158" s="88" t="s">
        <v>158</v>
      </c>
      <c r="D158" s="88">
        <v>1</v>
      </c>
      <c r="E158" s="91">
        <v>35.799999999999997</v>
      </c>
      <c r="F158" s="91">
        <f t="shared" si="2"/>
        <v>35.799999999999997</v>
      </c>
      <c r="G158" s="53"/>
      <c r="H158" s="54"/>
    </row>
    <row r="159" spans="1:8" ht="24.75" customHeight="1">
      <c r="A159" s="105" t="s">
        <v>427</v>
      </c>
      <c r="B159" s="88" t="s">
        <v>428</v>
      </c>
      <c r="C159" s="88" t="s">
        <v>158</v>
      </c>
      <c r="D159" s="88">
        <v>1</v>
      </c>
      <c r="E159" s="91">
        <v>23.7</v>
      </c>
      <c r="F159" s="91">
        <f t="shared" si="2"/>
        <v>23.7</v>
      </c>
      <c r="G159" s="53"/>
      <c r="H159" s="54"/>
    </row>
    <row r="160" spans="1:8" ht="24.75" customHeight="1">
      <c r="A160" s="105" t="s">
        <v>429</v>
      </c>
      <c r="B160" s="88" t="s">
        <v>430</v>
      </c>
      <c r="C160" s="88" t="s">
        <v>158</v>
      </c>
      <c r="D160" s="88">
        <v>1</v>
      </c>
      <c r="E160" s="91">
        <v>57.1</v>
      </c>
      <c r="F160" s="91">
        <f t="shared" si="2"/>
        <v>57.1</v>
      </c>
      <c r="G160" s="53"/>
      <c r="H160" s="54"/>
    </row>
    <row r="161" spans="1:8" ht="24.75" customHeight="1">
      <c r="A161" s="105" t="s">
        <v>431</v>
      </c>
      <c r="B161" s="88" t="s">
        <v>432</v>
      </c>
      <c r="C161" s="88" t="s">
        <v>158</v>
      </c>
      <c r="D161" s="88">
        <v>1</v>
      </c>
      <c r="E161" s="91">
        <v>58.7</v>
      </c>
      <c r="F161" s="91">
        <f t="shared" si="2"/>
        <v>58.7</v>
      </c>
      <c r="G161" s="53"/>
      <c r="H161" s="54"/>
    </row>
    <row r="162" spans="1:8" ht="24.75" customHeight="1">
      <c r="A162" s="105" t="s">
        <v>433</v>
      </c>
      <c r="B162" s="88" t="s">
        <v>434</v>
      </c>
      <c r="C162" s="88" t="s">
        <v>139</v>
      </c>
      <c r="D162" s="88">
        <v>1</v>
      </c>
      <c r="E162" s="91">
        <v>21</v>
      </c>
      <c r="F162" s="91">
        <f t="shared" si="2"/>
        <v>21</v>
      </c>
      <c r="G162" s="53"/>
      <c r="H162" s="54"/>
    </row>
    <row r="163" spans="1:8" ht="24.75" customHeight="1">
      <c r="A163" s="105" t="s">
        <v>435</v>
      </c>
      <c r="B163" s="88" t="s">
        <v>436</v>
      </c>
      <c r="C163" s="88" t="s">
        <v>179</v>
      </c>
      <c r="D163" s="88">
        <v>1</v>
      </c>
      <c r="E163" s="91">
        <v>40.799999999999997</v>
      </c>
      <c r="F163" s="91">
        <f t="shared" si="2"/>
        <v>40.799999999999997</v>
      </c>
      <c r="G163" s="53"/>
      <c r="H163" s="54"/>
    </row>
    <row r="164" spans="1:8" ht="24.75" customHeight="1">
      <c r="A164" s="105" t="s">
        <v>437</v>
      </c>
      <c r="B164" s="88" t="s">
        <v>438</v>
      </c>
      <c r="C164" s="88" t="s">
        <v>139</v>
      </c>
      <c r="D164" s="88">
        <v>1</v>
      </c>
      <c r="E164" s="91">
        <v>15.8</v>
      </c>
      <c r="F164" s="91">
        <f t="shared" si="2"/>
        <v>15.8</v>
      </c>
      <c r="G164" s="53"/>
      <c r="H164" s="54"/>
    </row>
    <row r="165" spans="1:8" ht="24.75" customHeight="1">
      <c r="A165" s="105" t="s">
        <v>439</v>
      </c>
      <c r="B165" s="88" t="s">
        <v>440</v>
      </c>
      <c r="C165" s="88" t="s">
        <v>142</v>
      </c>
      <c r="D165" s="88">
        <v>2</v>
      </c>
      <c r="E165" s="91">
        <v>15.3</v>
      </c>
      <c r="F165" s="91">
        <f t="shared" si="2"/>
        <v>30.6</v>
      </c>
      <c r="G165" s="53"/>
      <c r="H165" s="54"/>
    </row>
    <row r="166" spans="1:8" ht="24.75" customHeight="1">
      <c r="A166" s="105" t="s">
        <v>441</v>
      </c>
      <c r="B166" s="88" t="s">
        <v>442</v>
      </c>
      <c r="C166" s="88" t="s">
        <v>158</v>
      </c>
      <c r="D166" s="88">
        <v>2</v>
      </c>
      <c r="E166" s="91">
        <v>85.4</v>
      </c>
      <c r="F166" s="91">
        <f t="shared" si="2"/>
        <v>170.8</v>
      </c>
      <c r="G166" s="53"/>
    </row>
    <row r="167" spans="1:8" ht="24.75" customHeight="1">
      <c r="A167" s="105" t="s">
        <v>443</v>
      </c>
      <c r="B167" s="88" t="s">
        <v>444</v>
      </c>
      <c r="C167" s="88" t="s">
        <v>179</v>
      </c>
      <c r="D167" s="88">
        <v>1</v>
      </c>
      <c r="E167" s="91">
        <v>23.9</v>
      </c>
      <c r="F167" s="91">
        <f t="shared" si="2"/>
        <v>23.9</v>
      </c>
      <c r="G167" s="53"/>
    </row>
    <row r="168" spans="1:8" ht="24.75" customHeight="1">
      <c r="A168" s="105" t="s">
        <v>445</v>
      </c>
      <c r="B168" s="88" t="s">
        <v>446</v>
      </c>
      <c r="C168" s="88" t="s">
        <v>142</v>
      </c>
      <c r="D168" s="88">
        <v>2</v>
      </c>
      <c r="E168" s="91">
        <v>28.1</v>
      </c>
      <c r="F168" s="91">
        <f t="shared" si="2"/>
        <v>56.2</v>
      </c>
      <c r="G168" s="53"/>
      <c r="H168" s="54"/>
    </row>
    <row r="169" spans="1:8" ht="24.75" customHeight="1">
      <c r="A169" s="105" t="s">
        <v>447</v>
      </c>
      <c r="B169" s="88" t="s">
        <v>448</v>
      </c>
      <c r="C169" s="88" t="s">
        <v>139</v>
      </c>
      <c r="D169" s="88">
        <v>1</v>
      </c>
      <c r="E169" s="91">
        <v>15.8</v>
      </c>
      <c r="F169" s="91">
        <f t="shared" si="2"/>
        <v>15.8</v>
      </c>
      <c r="G169" s="53"/>
      <c r="H169" s="54"/>
    </row>
    <row r="170" spans="1:8" ht="24.75" customHeight="1">
      <c r="A170" s="105" t="s">
        <v>449</v>
      </c>
      <c r="B170" s="88" t="s">
        <v>450</v>
      </c>
      <c r="C170" s="88" t="s">
        <v>158</v>
      </c>
      <c r="D170" s="88">
        <v>1</v>
      </c>
      <c r="E170" s="91">
        <v>58.7</v>
      </c>
      <c r="F170" s="91">
        <f t="shared" si="2"/>
        <v>58.7</v>
      </c>
      <c r="G170" s="53"/>
      <c r="H170" s="54"/>
    </row>
    <row r="171" spans="1:8" ht="24.75" customHeight="1">
      <c r="A171" s="105" t="s">
        <v>451</v>
      </c>
      <c r="B171" s="88" t="s">
        <v>452</v>
      </c>
      <c r="C171" s="88" t="s">
        <v>139</v>
      </c>
      <c r="D171" s="88">
        <v>10</v>
      </c>
      <c r="E171" s="91">
        <v>20.399999999999999</v>
      </c>
      <c r="F171" s="91">
        <f t="shared" si="2"/>
        <v>204</v>
      </c>
      <c r="G171" s="53"/>
      <c r="H171" s="54"/>
    </row>
    <row r="172" spans="1:8" ht="24.75" customHeight="1">
      <c r="A172" s="105" t="s">
        <v>453</v>
      </c>
      <c r="B172" s="88" t="s">
        <v>454</v>
      </c>
      <c r="C172" s="88" t="s">
        <v>142</v>
      </c>
      <c r="D172" s="88">
        <v>3</v>
      </c>
      <c r="E172" s="91">
        <v>29.6</v>
      </c>
      <c r="F172" s="91">
        <f t="shared" si="2"/>
        <v>88.800000000000011</v>
      </c>
      <c r="G172" s="53"/>
      <c r="H172" s="54"/>
    </row>
    <row r="173" spans="1:8" ht="24.75" customHeight="1">
      <c r="A173" s="105" t="s">
        <v>455</v>
      </c>
      <c r="B173" s="88" t="s">
        <v>456</v>
      </c>
      <c r="C173" s="88" t="s">
        <v>139</v>
      </c>
      <c r="D173" s="88">
        <v>1</v>
      </c>
      <c r="E173" s="91">
        <v>21</v>
      </c>
      <c r="F173" s="91">
        <f t="shared" si="2"/>
        <v>21</v>
      </c>
      <c r="G173" s="53"/>
      <c r="H173" s="54"/>
    </row>
    <row r="174" spans="1:8" ht="24.75" customHeight="1">
      <c r="A174" s="105" t="s">
        <v>457</v>
      </c>
      <c r="B174" s="88" t="s">
        <v>458</v>
      </c>
      <c r="C174" s="88" t="s">
        <v>139</v>
      </c>
      <c r="D174" s="88">
        <v>1</v>
      </c>
      <c r="E174" s="91">
        <v>15.8</v>
      </c>
      <c r="F174" s="91">
        <f t="shared" si="2"/>
        <v>15.8</v>
      </c>
      <c r="G174" s="53"/>
      <c r="H174" s="54"/>
    </row>
    <row r="175" spans="1:8" ht="24.75" customHeight="1">
      <c r="A175" s="105" t="s">
        <v>459</v>
      </c>
      <c r="B175" s="88" t="s">
        <v>460</v>
      </c>
      <c r="C175" s="88" t="s">
        <v>139</v>
      </c>
      <c r="D175" s="88">
        <v>1</v>
      </c>
      <c r="E175" s="91">
        <v>21</v>
      </c>
      <c r="F175" s="91">
        <f t="shared" si="2"/>
        <v>21</v>
      </c>
      <c r="G175" s="53"/>
      <c r="H175" s="54"/>
    </row>
    <row r="176" spans="1:8" ht="24.75" customHeight="1">
      <c r="A176" s="105" t="s">
        <v>461</v>
      </c>
      <c r="B176" s="88" t="s">
        <v>462</v>
      </c>
      <c r="C176" s="88" t="s">
        <v>142</v>
      </c>
      <c r="D176" s="88">
        <v>4</v>
      </c>
      <c r="E176" s="91">
        <v>15.3</v>
      </c>
      <c r="F176" s="91">
        <f t="shared" si="2"/>
        <v>61.2</v>
      </c>
      <c r="G176" s="53"/>
      <c r="H176" s="54"/>
    </row>
    <row r="177" spans="1:8" ht="24.75" customHeight="1">
      <c r="A177" s="105" t="s">
        <v>463</v>
      </c>
      <c r="B177" s="88" t="s">
        <v>464</v>
      </c>
      <c r="C177" s="88" t="s">
        <v>142</v>
      </c>
      <c r="D177" s="88">
        <v>1</v>
      </c>
      <c r="E177" s="91">
        <v>13.3</v>
      </c>
      <c r="F177" s="91">
        <f t="shared" si="2"/>
        <v>13.3</v>
      </c>
      <c r="G177" s="53"/>
      <c r="H177" s="54"/>
    </row>
    <row r="178" spans="1:8" ht="24.75" customHeight="1">
      <c r="A178" s="105" t="s">
        <v>465</v>
      </c>
      <c r="B178" s="88" t="s">
        <v>466</v>
      </c>
      <c r="C178" s="88" t="s">
        <v>158</v>
      </c>
      <c r="D178" s="88">
        <v>1</v>
      </c>
      <c r="E178" s="91">
        <v>127.4</v>
      </c>
      <c r="F178" s="91">
        <f t="shared" si="2"/>
        <v>127.4</v>
      </c>
      <c r="G178" s="131"/>
      <c r="H178" s="136" t="s">
        <v>567</v>
      </c>
    </row>
    <row r="179" spans="1:8" ht="24.75" customHeight="1">
      <c r="A179" s="105" t="s">
        <v>467</v>
      </c>
      <c r="B179" s="88" t="s">
        <v>468</v>
      </c>
      <c r="C179" s="88" t="s">
        <v>179</v>
      </c>
      <c r="D179" s="88">
        <v>2</v>
      </c>
      <c r="E179" s="91">
        <v>21.8</v>
      </c>
      <c r="F179" s="91">
        <f t="shared" si="2"/>
        <v>43.6</v>
      </c>
      <c r="G179" s="53"/>
      <c r="H179" s="54"/>
    </row>
    <row r="180" spans="1:8" ht="24.75" customHeight="1">
      <c r="A180" s="156" t="s">
        <v>469</v>
      </c>
      <c r="B180" s="88" t="s">
        <v>470</v>
      </c>
      <c r="C180" s="88" t="s">
        <v>158</v>
      </c>
      <c r="D180" s="88">
        <v>1</v>
      </c>
      <c r="E180" s="91">
        <v>43.8</v>
      </c>
      <c r="F180" s="91">
        <f t="shared" si="2"/>
        <v>43.8</v>
      </c>
      <c r="G180" s="53"/>
      <c r="H180" s="54"/>
    </row>
    <row r="181" spans="1:8" ht="24.75" customHeight="1">
      <c r="A181" s="157" t="s">
        <v>469</v>
      </c>
      <c r="B181" s="88" t="s">
        <v>470</v>
      </c>
      <c r="C181" s="88" t="s">
        <v>158</v>
      </c>
      <c r="D181" s="88">
        <v>2</v>
      </c>
      <c r="E181" s="91">
        <v>43.8</v>
      </c>
      <c r="F181" s="91">
        <f t="shared" si="2"/>
        <v>87.6</v>
      </c>
      <c r="G181" s="53"/>
      <c r="H181" s="54"/>
    </row>
    <row r="182" spans="1:8" ht="24.75" customHeight="1">
      <c r="A182" s="105" t="s">
        <v>471</v>
      </c>
      <c r="B182" s="88" t="s">
        <v>472</v>
      </c>
      <c r="C182" s="88" t="s">
        <v>142</v>
      </c>
      <c r="D182" s="88">
        <v>1</v>
      </c>
      <c r="E182" s="91">
        <v>29.5</v>
      </c>
      <c r="F182" s="91">
        <f t="shared" si="2"/>
        <v>29.5</v>
      </c>
      <c r="G182" s="53"/>
      <c r="H182" s="54"/>
    </row>
    <row r="183" spans="1:8" ht="24.75" customHeight="1">
      <c r="A183" s="105" t="s">
        <v>473</v>
      </c>
      <c r="B183" s="88" t="s">
        <v>474</v>
      </c>
      <c r="C183" s="88" t="s">
        <v>158</v>
      </c>
      <c r="D183" s="88">
        <v>1</v>
      </c>
      <c r="E183" s="91">
        <v>58.7</v>
      </c>
      <c r="F183" s="91">
        <f t="shared" si="2"/>
        <v>58.7</v>
      </c>
      <c r="G183" s="53"/>
      <c r="H183" s="54"/>
    </row>
    <row r="184" spans="1:8" ht="24.75" customHeight="1">
      <c r="A184" s="105" t="s">
        <v>475</v>
      </c>
      <c r="B184" s="88" t="s">
        <v>476</v>
      </c>
      <c r="C184" s="88" t="s">
        <v>142</v>
      </c>
      <c r="D184" s="88">
        <v>1</v>
      </c>
      <c r="E184" s="91">
        <v>140.5</v>
      </c>
      <c r="F184" s="91">
        <f t="shared" si="2"/>
        <v>140.5</v>
      </c>
      <c r="G184" s="53"/>
      <c r="H184" s="54"/>
    </row>
    <row r="185" spans="1:8" ht="24.75" customHeight="1">
      <c r="A185" s="105" t="s">
        <v>477</v>
      </c>
      <c r="B185" s="88" t="s">
        <v>478</v>
      </c>
      <c r="C185" s="88" t="s">
        <v>158</v>
      </c>
      <c r="D185" s="88">
        <v>1</v>
      </c>
      <c r="E185" s="91">
        <v>108.2</v>
      </c>
      <c r="F185" s="91">
        <f t="shared" si="2"/>
        <v>108.2</v>
      </c>
      <c r="G185" s="53"/>
      <c r="H185" s="54"/>
    </row>
    <row r="186" spans="1:8" ht="24.75" customHeight="1">
      <c r="A186" s="105" t="s">
        <v>479</v>
      </c>
      <c r="B186" s="88" t="s">
        <v>480</v>
      </c>
      <c r="C186" s="88" t="s">
        <v>139</v>
      </c>
      <c r="D186" s="88">
        <v>1</v>
      </c>
      <c r="E186" s="91">
        <v>21.6</v>
      </c>
      <c r="F186" s="91">
        <f t="shared" si="2"/>
        <v>21.6</v>
      </c>
      <c r="G186" s="53"/>
      <c r="H186" s="54"/>
    </row>
    <row r="187" spans="1:8" ht="24.75" customHeight="1">
      <c r="A187" s="105" t="s">
        <v>481</v>
      </c>
      <c r="B187" s="88" t="s">
        <v>482</v>
      </c>
      <c r="C187" s="88" t="s">
        <v>142</v>
      </c>
      <c r="D187" s="88">
        <v>3</v>
      </c>
      <c r="E187" s="91">
        <v>15.3</v>
      </c>
      <c r="F187" s="91">
        <f t="shared" si="2"/>
        <v>45.900000000000006</v>
      </c>
      <c r="G187" s="53"/>
      <c r="H187" s="54"/>
    </row>
    <row r="188" spans="1:8" ht="24.75" customHeight="1">
      <c r="A188" s="105" t="s">
        <v>483</v>
      </c>
      <c r="B188" s="88" t="s">
        <v>484</v>
      </c>
      <c r="C188" s="88" t="s">
        <v>142</v>
      </c>
      <c r="D188" s="88">
        <v>1</v>
      </c>
      <c r="E188" s="91">
        <v>21</v>
      </c>
      <c r="F188" s="91">
        <f t="shared" si="2"/>
        <v>21</v>
      </c>
      <c r="G188" s="53"/>
      <c r="H188" s="54"/>
    </row>
    <row r="189" spans="1:8" ht="24.75" customHeight="1">
      <c r="A189" s="105" t="s">
        <v>485</v>
      </c>
      <c r="B189" s="88" t="s">
        <v>486</v>
      </c>
      <c r="C189" s="88" t="s">
        <v>158</v>
      </c>
      <c r="D189" s="88">
        <v>1</v>
      </c>
      <c r="E189" s="91">
        <v>58.7</v>
      </c>
      <c r="F189" s="91">
        <f t="shared" si="2"/>
        <v>58.7</v>
      </c>
      <c r="G189" s="53"/>
      <c r="H189" s="54"/>
    </row>
    <row r="190" spans="1:8" ht="24.75" customHeight="1">
      <c r="A190" s="105" t="s">
        <v>487</v>
      </c>
      <c r="B190" s="88" t="s">
        <v>488</v>
      </c>
      <c r="C190" s="88" t="s">
        <v>142</v>
      </c>
      <c r="D190" s="88">
        <v>4</v>
      </c>
      <c r="E190" s="91">
        <v>40.1</v>
      </c>
      <c r="F190" s="91">
        <f t="shared" si="2"/>
        <v>160.4</v>
      </c>
      <c r="G190" s="53"/>
      <c r="H190" s="54"/>
    </row>
    <row r="191" spans="1:8" ht="24.75" customHeight="1">
      <c r="A191" s="157" t="s">
        <v>489</v>
      </c>
      <c r="B191" s="88" t="s">
        <v>490</v>
      </c>
      <c r="C191" s="88" t="s">
        <v>491</v>
      </c>
      <c r="D191" s="88">
        <v>1</v>
      </c>
      <c r="E191" s="91">
        <v>21.4</v>
      </c>
      <c r="F191" s="91">
        <f t="shared" si="2"/>
        <v>21.4</v>
      </c>
      <c r="G191" s="53"/>
      <c r="H191" s="54"/>
    </row>
    <row r="192" spans="1:8" ht="24.75" customHeight="1">
      <c r="A192" s="105" t="s">
        <v>489</v>
      </c>
      <c r="B192" s="88" t="s">
        <v>490</v>
      </c>
      <c r="C192" s="88" t="s">
        <v>491</v>
      </c>
      <c r="D192" s="88">
        <v>2</v>
      </c>
      <c r="E192" s="91">
        <v>21.4</v>
      </c>
      <c r="F192" s="91">
        <f t="shared" si="2"/>
        <v>42.8</v>
      </c>
      <c r="G192" s="53"/>
      <c r="H192" s="54"/>
    </row>
    <row r="193" spans="1:8" ht="24.75" customHeight="1">
      <c r="A193" s="157" t="s">
        <v>492</v>
      </c>
      <c r="B193" s="88" t="s">
        <v>493</v>
      </c>
      <c r="C193" s="88" t="s">
        <v>491</v>
      </c>
      <c r="D193" s="88">
        <v>1</v>
      </c>
      <c r="E193" s="91">
        <v>21.4</v>
      </c>
      <c r="F193" s="91">
        <f t="shared" si="2"/>
        <v>21.4</v>
      </c>
      <c r="G193" s="53"/>
      <c r="H193" s="54"/>
    </row>
    <row r="194" spans="1:8" ht="24.75" customHeight="1">
      <c r="A194" s="105" t="s">
        <v>492</v>
      </c>
      <c r="B194" s="88" t="s">
        <v>493</v>
      </c>
      <c r="C194" s="88" t="s">
        <v>491</v>
      </c>
      <c r="D194" s="88">
        <v>2</v>
      </c>
      <c r="E194" s="91">
        <v>21.4</v>
      </c>
      <c r="F194" s="91">
        <f t="shared" si="2"/>
        <v>42.8</v>
      </c>
      <c r="G194" s="53"/>
      <c r="H194" s="54"/>
    </row>
    <row r="195" spans="1:8" ht="24.75" customHeight="1">
      <c r="A195" s="157" t="s">
        <v>494</v>
      </c>
      <c r="B195" s="88" t="s">
        <v>495</v>
      </c>
      <c r="C195" s="88" t="s">
        <v>491</v>
      </c>
      <c r="D195" s="88">
        <v>1</v>
      </c>
      <c r="E195" s="91">
        <v>21.4</v>
      </c>
      <c r="F195" s="91">
        <f t="shared" ref="F195:F257" si="3">D195*E195</f>
        <v>21.4</v>
      </c>
      <c r="G195" s="53"/>
      <c r="H195" s="54"/>
    </row>
    <row r="196" spans="1:8" ht="24.75" customHeight="1">
      <c r="A196" s="105" t="s">
        <v>494</v>
      </c>
      <c r="B196" s="88" t="s">
        <v>495</v>
      </c>
      <c r="C196" s="88" t="s">
        <v>491</v>
      </c>
      <c r="D196" s="88">
        <v>2</v>
      </c>
      <c r="E196" s="91">
        <v>21.4</v>
      </c>
      <c r="F196" s="91">
        <f t="shared" si="3"/>
        <v>42.8</v>
      </c>
      <c r="G196" s="53"/>
      <c r="H196" s="54"/>
    </row>
    <row r="197" spans="1:8" ht="24.75" customHeight="1">
      <c r="A197" s="157" t="s">
        <v>496</v>
      </c>
      <c r="B197" s="88" t="s">
        <v>497</v>
      </c>
      <c r="C197" s="88" t="s">
        <v>491</v>
      </c>
      <c r="D197" s="88">
        <v>1</v>
      </c>
      <c r="E197" s="91">
        <v>21.4</v>
      </c>
      <c r="F197" s="91">
        <f t="shared" si="3"/>
        <v>21.4</v>
      </c>
      <c r="G197" s="53"/>
    </row>
    <row r="198" spans="1:8" ht="24.75" customHeight="1">
      <c r="A198" s="105" t="s">
        <v>496</v>
      </c>
      <c r="B198" s="88" t="s">
        <v>497</v>
      </c>
      <c r="C198" s="88" t="s">
        <v>491</v>
      </c>
      <c r="D198" s="88">
        <v>2</v>
      </c>
      <c r="E198" s="91">
        <v>21.4</v>
      </c>
      <c r="F198" s="91">
        <f t="shared" si="3"/>
        <v>42.8</v>
      </c>
      <c r="G198" s="53"/>
      <c r="H198" s="54"/>
    </row>
    <row r="199" spans="1:8" ht="24.75" customHeight="1">
      <c r="A199" s="105" t="s">
        <v>498</v>
      </c>
      <c r="B199" s="88" t="s">
        <v>499</v>
      </c>
      <c r="C199" s="88" t="s">
        <v>500</v>
      </c>
      <c r="D199" s="88">
        <v>1</v>
      </c>
      <c r="E199" s="91">
        <v>29.3</v>
      </c>
      <c r="F199" s="91">
        <f t="shared" si="3"/>
        <v>29.3</v>
      </c>
      <c r="G199" s="53"/>
      <c r="H199" s="54"/>
    </row>
    <row r="200" spans="1:8" ht="24.75" customHeight="1">
      <c r="A200" s="105" t="s">
        <v>501</v>
      </c>
      <c r="B200" s="88" t="s">
        <v>502</v>
      </c>
      <c r="C200" s="88" t="s">
        <v>503</v>
      </c>
      <c r="D200" s="88">
        <v>2</v>
      </c>
      <c r="E200" s="91">
        <v>21.4</v>
      </c>
      <c r="F200" s="91">
        <f t="shared" si="3"/>
        <v>42.8</v>
      </c>
      <c r="G200" s="53"/>
      <c r="H200" s="54"/>
    </row>
    <row r="201" spans="1:8" ht="24.75" customHeight="1">
      <c r="A201" s="105" t="s">
        <v>504</v>
      </c>
      <c r="B201" s="88" t="s">
        <v>505</v>
      </c>
      <c r="C201" s="88" t="s">
        <v>506</v>
      </c>
      <c r="D201" s="88">
        <v>2</v>
      </c>
      <c r="E201" s="91">
        <v>21.4</v>
      </c>
      <c r="F201" s="91">
        <f t="shared" si="3"/>
        <v>42.8</v>
      </c>
      <c r="G201" s="53"/>
      <c r="H201" s="54"/>
    </row>
    <row r="202" spans="1:8" ht="24.75" customHeight="1">
      <c r="A202" s="105" t="s">
        <v>508</v>
      </c>
      <c r="B202" s="88" t="s">
        <v>507</v>
      </c>
      <c r="C202" s="88" t="s">
        <v>142</v>
      </c>
      <c r="D202" s="88">
        <v>1</v>
      </c>
      <c r="E202" s="91">
        <v>21</v>
      </c>
      <c r="F202" s="91">
        <f t="shared" si="3"/>
        <v>21</v>
      </c>
      <c r="G202" s="53"/>
      <c r="H202" s="54"/>
    </row>
    <row r="203" spans="1:8" ht="24.75" customHeight="1">
      <c r="A203" s="157" t="s">
        <v>508</v>
      </c>
      <c r="B203" s="88" t="s">
        <v>507</v>
      </c>
      <c r="C203" s="88" t="s">
        <v>142</v>
      </c>
      <c r="D203" s="88">
        <v>6</v>
      </c>
      <c r="E203" s="91">
        <v>21</v>
      </c>
      <c r="F203" s="91">
        <f t="shared" si="3"/>
        <v>126</v>
      </c>
      <c r="G203" s="53"/>
      <c r="H203" s="54"/>
    </row>
    <row r="204" spans="1:8" ht="24.75" customHeight="1">
      <c r="A204" s="88" t="s">
        <v>510</v>
      </c>
      <c r="B204" s="88" t="s">
        <v>509</v>
      </c>
      <c r="C204" s="88" t="s">
        <v>297</v>
      </c>
      <c r="D204" s="89">
        <v>1</v>
      </c>
      <c r="E204" s="90">
        <v>15.3</v>
      </c>
      <c r="F204" s="91">
        <f t="shared" si="3"/>
        <v>15.3</v>
      </c>
      <c r="G204" s="53"/>
      <c r="H204" s="54"/>
    </row>
    <row r="205" spans="1:8" ht="24.75" customHeight="1">
      <c r="A205" s="88" t="s">
        <v>510</v>
      </c>
      <c r="B205" s="88" t="s">
        <v>509</v>
      </c>
      <c r="C205" s="88" t="s">
        <v>297</v>
      </c>
      <c r="D205" s="89">
        <v>1</v>
      </c>
      <c r="E205" s="90">
        <v>15.3</v>
      </c>
      <c r="F205" s="91">
        <f t="shared" si="3"/>
        <v>15.3</v>
      </c>
      <c r="G205" s="53"/>
      <c r="H205" s="54"/>
    </row>
    <row r="206" spans="1:8" ht="24.75" customHeight="1">
      <c r="A206" s="105" t="s">
        <v>510</v>
      </c>
      <c r="B206" s="88" t="s">
        <v>511</v>
      </c>
      <c r="C206" s="88" t="s">
        <v>139</v>
      </c>
      <c r="D206" s="88">
        <v>1</v>
      </c>
      <c r="E206" s="91">
        <v>15.8</v>
      </c>
      <c r="F206" s="91">
        <f t="shared" si="3"/>
        <v>15.8</v>
      </c>
      <c r="G206" s="53"/>
      <c r="H206" s="54"/>
    </row>
    <row r="207" spans="1:8" ht="24.75" customHeight="1">
      <c r="A207" s="88" t="s">
        <v>512</v>
      </c>
      <c r="B207" s="88" t="s">
        <v>513</v>
      </c>
      <c r="C207" s="88" t="s">
        <v>514</v>
      </c>
      <c r="D207" s="89">
        <v>1</v>
      </c>
      <c r="E207" s="91">
        <v>264</v>
      </c>
      <c r="F207" s="91">
        <f t="shared" si="3"/>
        <v>264</v>
      </c>
      <c r="G207" s="53"/>
      <c r="H207" s="54"/>
    </row>
    <row r="208" spans="1:8" ht="24.75" customHeight="1">
      <c r="A208" s="92" t="s">
        <v>512</v>
      </c>
      <c r="B208" s="88" t="s">
        <v>513</v>
      </c>
      <c r="C208" s="88" t="s">
        <v>517</v>
      </c>
      <c r="D208" s="89">
        <v>1</v>
      </c>
      <c r="E208" s="91">
        <v>264</v>
      </c>
      <c r="F208" s="91">
        <f t="shared" si="3"/>
        <v>264</v>
      </c>
      <c r="G208" s="53"/>
      <c r="H208" s="54"/>
    </row>
    <row r="209" spans="1:8" ht="24.75" customHeight="1">
      <c r="A209" s="88" t="s">
        <v>512</v>
      </c>
      <c r="B209" s="88" t="s">
        <v>513</v>
      </c>
      <c r="C209" s="88" t="s">
        <v>517</v>
      </c>
      <c r="D209" s="89">
        <v>2</v>
      </c>
      <c r="E209" s="91">
        <v>264</v>
      </c>
      <c r="F209" s="91">
        <f t="shared" si="3"/>
        <v>528</v>
      </c>
      <c r="G209" s="53"/>
      <c r="H209" s="54"/>
    </row>
    <row r="210" spans="1:8" ht="24.75" customHeight="1">
      <c r="A210" s="88" t="s">
        <v>512</v>
      </c>
      <c r="B210" s="88" t="s">
        <v>513</v>
      </c>
      <c r="C210" s="88" t="s">
        <v>517</v>
      </c>
      <c r="D210" s="89">
        <v>2</v>
      </c>
      <c r="E210" s="91">
        <v>264</v>
      </c>
      <c r="F210" s="91">
        <f t="shared" si="3"/>
        <v>528</v>
      </c>
      <c r="G210" s="53"/>
      <c r="H210" s="54"/>
    </row>
    <row r="211" spans="1:8" ht="24.75" customHeight="1">
      <c r="A211" s="88" t="s">
        <v>515</v>
      </c>
      <c r="B211" s="88" t="s">
        <v>516</v>
      </c>
      <c r="C211" s="88" t="s">
        <v>514</v>
      </c>
      <c r="D211" s="89">
        <v>1</v>
      </c>
      <c r="E211" s="91">
        <v>358</v>
      </c>
      <c r="F211" s="91">
        <f t="shared" si="3"/>
        <v>358</v>
      </c>
      <c r="G211" s="53"/>
      <c r="H211" s="54"/>
    </row>
    <row r="212" spans="1:8" ht="24.75" customHeight="1">
      <c r="A212" s="88" t="s">
        <v>515</v>
      </c>
      <c r="B212" s="88" t="s">
        <v>516</v>
      </c>
      <c r="C212" s="88" t="s">
        <v>517</v>
      </c>
      <c r="D212" s="89">
        <v>1</v>
      </c>
      <c r="E212" s="91">
        <v>358</v>
      </c>
      <c r="F212" s="91">
        <f t="shared" si="3"/>
        <v>358</v>
      </c>
      <c r="G212" s="53"/>
      <c r="H212" s="54"/>
    </row>
    <row r="213" spans="1:8" ht="24.75" customHeight="1">
      <c r="A213" s="88" t="s">
        <v>515</v>
      </c>
      <c r="B213" s="88" t="s">
        <v>516</v>
      </c>
      <c r="C213" s="88" t="s">
        <v>517</v>
      </c>
      <c r="D213" s="89">
        <v>1</v>
      </c>
      <c r="E213" s="91">
        <v>358</v>
      </c>
      <c r="F213" s="91">
        <f t="shared" si="3"/>
        <v>358</v>
      </c>
      <c r="G213" s="53"/>
      <c r="H213" s="54"/>
    </row>
    <row r="214" spans="1:8" ht="24.75" customHeight="1">
      <c r="A214" s="88" t="s">
        <v>518</v>
      </c>
      <c r="B214" s="88" t="s">
        <v>519</v>
      </c>
      <c r="C214" s="88" t="s">
        <v>520</v>
      </c>
      <c r="D214" s="89">
        <v>1</v>
      </c>
      <c r="E214" s="91">
        <v>80</v>
      </c>
      <c r="F214" s="91">
        <f t="shared" si="3"/>
        <v>80</v>
      </c>
      <c r="G214" s="53"/>
      <c r="H214" s="54"/>
    </row>
    <row r="215" spans="1:8" ht="24.75" customHeight="1">
      <c r="A215" s="88" t="s">
        <v>521</v>
      </c>
      <c r="B215" s="88" t="s">
        <v>522</v>
      </c>
      <c r="C215" s="88" t="s">
        <v>523</v>
      </c>
      <c r="D215" s="89">
        <v>1</v>
      </c>
      <c r="E215" s="91">
        <v>160</v>
      </c>
      <c r="F215" s="91">
        <f t="shared" si="3"/>
        <v>160</v>
      </c>
      <c r="G215" s="53"/>
      <c r="H215" s="54"/>
    </row>
    <row r="216" spans="1:8" ht="24.75" customHeight="1">
      <c r="A216" s="88" t="s">
        <v>524</v>
      </c>
      <c r="B216" s="88" t="s">
        <v>525</v>
      </c>
      <c r="C216" s="88" t="s">
        <v>520</v>
      </c>
      <c r="D216" s="89">
        <v>2</v>
      </c>
      <c r="E216" s="91">
        <v>200</v>
      </c>
      <c r="F216" s="91">
        <f t="shared" si="3"/>
        <v>400</v>
      </c>
      <c r="G216" s="53"/>
      <c r="H216" s="54"/>
    </row>
    <row r="217" spans="1:8" ht="24.75" customHeight="1">
      <c r="A217" s="88" t="s">
        <v>524</v>
      </c>
      <c r="B217" s="88" t="s">
        <v>525</v>
      </c>
      <c r="C217" s="88" t="s">
        <v>520</v>
      </c>
      <c r="D217" s="89">
        <v>2</v>
      </c>
      <c r="E217" s="91">
        <v>200</v>
      </c>
      <c r="F217" s="91">
        <f t="shared" si="3"/>
        <v>400</v>
      </c>
      <c r="G217" s="53"/>
      <c r="H217" s="54"/>
    </row>
    <row r="218" spans="1:8" ht="24.75" customHeight="1">
      <c r="A218" s="88" t="s">
        <v>526</v>
      </c>
      <c r="B218" s="88" t="s">
        <v>527</v>
      </c>
      <c r="C218" s="88" t="s">
        <v>528</v>
      </c>
      <c r="D218" s="89">
        <v>2</v>
      </c>
      <c r="E218" s="91">
        <v>200</v>
      </c>
      <c r="F218" s="91">
        <f t="shared" si="3"/>
        <v>400</v>
      </c>
      <c r="G218" s="53"/>
      <c r="H218" s="54"/>
    </row>
    <row r="219" spans="1:8" ht="24.75" customHeight="1">
      <c r="A219" s="88" t="s">
        <v>526</v>
      </c>
      <c r="B219" s="88" t="s">
        <v>527</v>
      </c>
      <c r="C219" s="88" t="s">
        <v>528</v>
      </c>
      <c r="D219" s="89">
        <v>1</v>
      </c>
      <c r="E219" s="91">
        <v>200</v>
      </c>
      <c r="F219" s="91">
        <f t="shared" si="3"/>
        <v>200</v>
      </c>
      <c r="G219" s="53"/>
      <c r="H219" s="54"/>
    </row>
    <row r="220" spans="1:8" ht="24.75" customHeight="1">
      <c r="A220" s="88" t="s">
        <v>526</v>
      </c>
      <c r="B220" s="88" t="s">
        <v>527</v>
      </c>
      <c r="C220" s="88" t="s">
        <v>528</v>
      </c>
      <c r="D220" s="89">
        <v>1</v>
      </c>
      <c r="E220" s="91">
        <v>200</v>
      </c>
      <c r="F220" s="91">
        <f t="shared" si="3"/>
        <v>200</v>
      </c>
      <c r="G220" s="53"/>
      <c r="H220" s="54"/>
    </row>
    <row r="221" spans="1:8" ht="24.75" customHeight="1">
      <c r="A221" s="88" t="s">
        <v>529</v>
      </c>
      <c r="B221" s="88" t="s">
        <v>530</v>
      </c>
      <c r="C221" s="88" t="s">
        <v>531</v>
      </c>
      <c r="D221" s="89">
        <v>2</v>
      </c>
      <c r="E221" s="91">
        <v>160</v>
      </c>
      <c r="F221" s="91">
        <f t="shared" si="3"/>
        <v>320</v>
      </c>
      <c r="G221" s="53"/>
      <c r="H221" s="54"/>
    </row>
    <row r="222" spans="1:8" ht="24.75" customHeight="1">
      <c r="A222" s="88" t="s">
        <v>532</v>
      </c>
      <c r="B222" s="88" t="s">
        <v>533</v>
      </c>
      <c r="C222" s="88" t="s">
        <v>534</v>
      </c>
      <c r="D222" s="89">
        <v>2</v>
      </c>
      <c r="E222" s="91">
        <v>130</v>
      </c>
      <c r="F222" s="91">
        <f t="shared" si="3"/>
        <v>260</v>
      </c>
      <c r="G222" s="53"/>
      <c r="H222" s="54"/>
    </row>
    <row r="223" spans="1:8" ht="24.75" customHeight="1">
      <c r="A223" s="88" t="s">
        <v>532</v>
      </c>
      <c r="B223" s="88" t="s">
        <v>533</v>
      </c>
      <c r="C223" s="88" t="s">
        <v>534</v>
      </c>
      <c r="D223" s="89">
        <v>1</v>
      </c>
      <c r="E223" s="91">
        <v>130</v>
      </c>
      <c r="F223" s="91">
        <f t="shared" si="3"/>
        <v>130</v>
      </c>
      <c r="G223" s="53"/>
      <c r="H223" s="54"/>
    </row>
    <row r="224" spans="1:8" ht="24.75" customHeight="1">
      <c r="A224" s="88" t="s">
        <v>124</v>
      </c>
      <c r="B224" s="88" t="s">
        <v>535</v>
      </c>
      <c r="C224" s="88" t="s">
        <v>534</v>
      </c>
      <c r="D224" s="89">
        <v>1</v>
      </c>
      <c r="E224" s="91">
        <v>79</v>
      </c>
      <c r="F224" s="91">
        <f t="shared" si="3"/>
        <v>79</v>
      </c>
      <c r="G224" s="53"/>
      <c r="H224" s="54"/>
    </row>
    <row r="225" spans="1:8" ht="24.75" customHeight="1">
      <c r="A225" s="88" t="s">
        <v>124</v>
      </c>
      <c r="B225" s="88" t="s">
        <v>535</v>
      </c>
      <c r="C225" s="88" t="s">
        <v>534</v>
      </c>
      <c r="D225" s="89">
        <v>4</v>
      </c>
      <c r="E225" s="91">
        <v>79</v>
      </c>
      <c r="F225" s="91">
        <f t="shared" si="3"/>
        <v>316</v>
      </c>
      <c r="G225" s="53"/>
      <c r="H225" s="54"/>
    </row>
    <row r="226" spans="1:8" ht="24.75" customHeight="1">
      <c r="A226" s="88" t="s">
        <v>536</v>
      </c>
      <c r="B226" s="88" t="s">
        <v>527</v>
      </c>
      <c r="C226" s="88" t="s">
        <v>528</v>
      </c>
      <c r="D226" s="89">
        <v>2</v>
      </c>
      <c r="E226" s="91">
        <v>200</v>
      </c>
      <c r="F226" s="91">
        <f t="shared" si="3"/>
        <v>400</v>
      </c>
      <c r="G226" s="53"/>
      <c r="H226" s="54"/>
    </row>
    <row r="227" spans="1:8" ht="24.75" customHeight="1">
      <c r="A227" s="92" t="s">
        <v>537</v>
      </c>
      <c r="B227" s="88" t="s">
        <v>522</v>
      </c>
      <c r="C227" s="88" t="s">
        <v>538</v>
      </c>
      <c r="D227" s="89">
        <v>3</v>
      </c>
      <c r="E227" s="91">
        <v>180</v>
      </c>
      <c r="F227" s="91">
        <f t="shared" si="3"/>
        <v>540</v>
      </c>
      <c r="G227" s="53"/>
      <c r="H227" s="54"/>
    </row>
    <row r="228" spans="1:8" ht="24.75" customHeight="1">
      <c r="A228" s="88" t="s">
        <v>537</v>
      </c>
      <c r="B228" s="88" t="s">
        <v>522</v>
      </c>
      <c r="C228" s="88" t="s">
        <v>539</v>
      </c>
      <c r="D228" s="89">
        <v>3</v>
      </c>
      <c r="E228" s="91">
        <v>180</v>
      </c>
      <c r="F228" s="91">
        <f t="shared" si="3"/>
        <v>540</v>
      </c>
      <c r="G228" s="53"/>
      <c r="H228" s="54"/>
    </row>
    <row r="229" spans="1:8" ht="24.75" customHeight="1">
      <c r="A229" s="88" t="s">
        <v>537</v>
      </c>
      <c r="B229" s="88" t="s">
        <v>522</v>
      </c>
      <c r="C229" s="88" t="s">
        <v>538</v>
      </c>
      <c r="D229" s="89">
        <v>1</v>
      </c>
      <c r="E229" s="91">
        <v>180</v>
      </c>
      <c r="F229" s="91">
        <f t="shared" si="3"/>
        <v>180</v>
      </c>
      <c r="G229" s="53"/>
      <c r="H229" s="54"/>
    </row>
    <row r="230" spans="1:8" ht="24.75" customHeight="1">
      <c r="A230" s="92" t="s">
        <v>540</v>
      </c>
      <c r="B230" s="88" t="s">
        <v>541</v>
      </c>
      <c r="C230" s="88" t="s">
        <v>520</v>
      </c>
      <c r="D230" s="89">
        <v>2</v>
      </c>
      <c r="E230" s="91">
        <v>180</v>
      </c>
      <c r="F230" s="91">
        <f t="shared" si="3"/>
        <v>360</v>
      </c>
      <c r="G230" s="53"/>
      <c r="H230" s="54"/>
    </row>
    <row r="231" spans="1:8" ht="24.75" customHeight="1">
      <c r="A231" s="88" t="s">
        <v>540</v>
      </c>
      <c r="B231" s="88" t="s">
        <v>541</v>
      </c>
      <c r="C231" s="88" t="s">
        <v>520</v>
      </c>
      <c r="D231" s="89">
        <v>3</v>
      </c>
      <c r="E231" s="91">
        <v>180</v>
      </c>
      <c r="F231" s="91">
        <f t="shared" si="3"/>
        <v>540</v>
      </c>
      <c r="G231" s="53"/>
      <c r="H231" s="54"/>
    </row>
    <row r="232" spans="1:8" ht="24.75" customHeight="1">
      <c r="A232" s="88" t="s">
        <v>540</v>
      </c>
      <c r="B232" s="88" t="s">
        <v>541</v>
      </c>
      <c r="C232" s="88" t="s">
        <v>520</v>
      </c>
      <c r="D232" s="89">
        <v>1</v>
      </c>
      <c r="E232" s="91">
        <v>180</v>
      </c>
      <c r="F232" s="91">
        <f t="shared" si="3"/>
        <v>180</v>
      </c>
      <c r="G232" s="53"/>
      <c r="H232" s="54"/>
    </row>
    <row r="233" spans="1:8" ht="24.75" customHeight="1">
      <c r="A233" s="88" t="s">
        <v>542</v>
      </c>
      <c r="B233" s="88"/>
      <c r="C233" s="88" t="s">
        <v>543</v>
      </c>
      <c r="D233" s="89">
        <v>1</v>
      </c>
      <c r="E233" s="91">
        <v>185</v>
      </c>
      <c r="F233" s="91">
        <f t="shared" si="3"/>
        <v>185</v>
      </c>
      <c r="G233" s="53"/>
      <c r="H233" s="54"/>
    </row>
    <row r="234" spans="1:8" ht="24.75" customHeight="1">
      <c r="A234" s="92" t="s">
        <v>544</v>
      </c>
      <c r="B234" s="88" t="s">
        <v>525</v>
      </c>
      <c r="C234" s="88" t="s">
        <v>520</v>
      </c>
      <c r="D234" s="89">
        <v>3</v>
      </c>
      <c r="E234" s="91">
        <v>220</v>
      </c>
      <c r="F234" s="91">
        <f t="shared" si="3"/>
        <v>660</v>
      </c>
      <c r="G234" s="53"/>
      <c r="H234" s="54"/>
    </row>
    <row r="235" spans="1:8" ht="24.75" customHeight="1">
      <c r="A235" s="88" t="s">
        <v>544</v>
      </c>
      <c r="B235" s="88" t="s">
        <v>525</v>
      </c>
      <c r="C235" s="88" t="s">
        <v>520</v>
      </c>
      <c r="D235" s="89">
        <v>3</v>
      </c>
      <c r="E235" s="91">
        <v>220</v>
      </c>
      <c r="F235" s="91">
        <f t="shared" si="3"/>
        <v>660</v>
      </c>
      <c r="G235" s="53"/>
      <c r="H235" s="54"/>
    </row>
    <row r="236" spans="1:8" ht="24.75" customHeight="1">
      <c r="A236" s="92" t="s">
        <v>536</v>
      </c>
      <c r="B236" s="88" t="s">
        <v>527</v>
      </c>
      <c r="C236" s="88" t="s">
        <v>528</v>
      </c>
      <c r="D236" s="89">
        <v>1</v>
      </c>
      <c r="E236" s="91">
        <v>220</v>
      </c>
      <c r="F236" s="91">
        <f t="shared" si="3"/>
        <v>220</v>
      </c>
      <c r="G236" s="53"/>
      <c r="H236" s="54"/>
    </row>
    <row r="237" spans="1:8" ht="24.75" customHeight="1">
      <c r="A237" s="88" t="s">
        <v>536</v>
      </c>
      <c r="B237" s="88" t="s">
        <v>527</v>
      </c>
      <c r="C237" s="88" t="s">
        <v>528</v>
      </c>
      <c r="D237" s="89">
        <v>3</v>
      </c>
      <c r="E237" s="91">
        <v>220</v>
      </c>
      <c r="F237" s="91">
        <f t="shared" si="3"/>
        <v>660</v>
      </c>
      <c r="G237" s="53"/>
      <c r="H237" s="54"/>
    </row>
    <row r="238" spans="1:8" ht="24.75" customHeight="1">
      <c r="A238" s="88" t="s">
        <v>536</v>
      </c>
      <c r="B238" s="88" t="s">
        <v>527</v>
      </c>
      <c r="C238" s="88" t="s">
        <v>528</v>
      </c>
      <c r="D238" s="89">
        <v>2</v>
      </c>
      <c r="E238" s="91">
        <v>220</v>
      </c>
      <c r="F238" s="91">
        <f t="shared" si="3"/>
        <v>440</v>
      </c>
      <c r="G238" s="53"/>
      <c r="H238" s="54"/>
    </row>
    <row r="239" spans="1:8" ht="24.75" customHeight="1">
      <c r="A239" s="88" t="s">
        <v>545</v>
      </c>
      <c r="B239" s="88" t="s">
        <v>546</v>
      </c>
      <c r="C239" s="88" t="s">
        <v>547</v>
      </c>
      <c r="D239" s="89">
        <v>4</v>
      </c>
      <c r="E239" s="91">
        <v>160</v>
      </c>
      <c r="F239" s="91">
        <f t="shared" si="3"/>
        <v>640</v>
      </c>
      <c r="G239" s="53"/>
      <c r="H239" s="54"/>
    </row>
    <row r="240" spans="1:8" ht="24.75" customHeight="1">
      <c r="A240" s="92" t="s">
        <v>548</v>
      </c>
      <c r="B240" s="88" t="s">
        <v>549</v>
      </c>
      <c r="C240" s="88" t="s">
        <v>550</v>
      </c>
      <c r="D240" s="89">
        <v>1</v>
      </c>
      <c r="E240" s="91">
        <v>180</v>
      </c>
      <c r="F240" s="91">
        <f t="shared" si="3"/>
        <v>180</v>
      </c>
      <c r="G240" s="53"/>
      <c r="H240" s="54"/>
    </row>
    <row r="241" spans="1:8" ht="24.75" customHeight="1">
      <c r="A241" s="88" t="s">
        <v>548</v>
      </c>
      <c r="B241" s="88" t="s">
        <v>549</v>
      </c>
      <c r="C241" s="88" t="s">
        <v>550</v>
      </c>
      <c r="D241" s="89">
        <v>3</v>
      </c>
      <c r="E241" s="91">
        <v>180</v>
      </c>
      <c r="F241" s="91">
        <f t="shared" si="3"/>
        <v>540</v>
      </c>
      <c r="G241" s="53"/>
      <c r="H241" s="54"/>
    </row>
    <row r="242" spans="1:8" ht="24.75" customHeight="1">
      <c r="A242" s="88" t="s">
        <v>548</v>
      </c>
      <c r="B242" s="88" t="s">
        <v>549</v>
      </c>
      <c r="C242" s="88" t="s">
        <v>551</v>
      </c>
      <c r="D242" s="89">
        <v>5</v>
      </c>
      <c r="E242" s="91">
        <v>180</v>
      </c>
      <c r="F242" s="91">
        <f t="shared" si="3"/>
        <v>900</v>
      </c>
      <c r="G242" s="53"/>
      <c r="H242" s="54"/>
    </row>
    <row r="243" spans="1:8" ht="24.75" customHeight="1">
      <c r="A243" s="88" t="s">
        <v>548</v>
      </c>
      <c r="B243" s="88" t="s">
        <v>549</v>
      </c>
      <c r="C243" s="88" t="s">
        <v>550</v>
      </c>
      <c r="D243" s="89">
        <v>1</v>
      </c>
      <c r="E243" s="91">
        <v>180</v>
      </c>
      <c r="F243" s="91">
        <f t="shared" si="3"/>
        <v>180</v>
      </c>
      <c r="G243" s="53"/>
      <c r="H243" s="54"/>
    </row>
    <row r="244" spans="1:8" ht="24.75" customHeight="1">
      <c r="A244" s="92" t="s">
        <v>552</v>
      </c>
      <c r="B244" s="88" t="s">
        <v>530</v>
      </c>
      <c r="C244" s="88" t="s">
        <v>531</v>
      </c>
      <c r="D244" s="89">
        <v>3</v>
      </c>
      <c r="E244" s="91">
        <v>180</v>
      </c>
      <c r="F244" s="91">
        <f t="shared" si="3"/>
        <v>540</v>
      </c>
      <c r="G244" s="53"/>
      <c r="H244" s="54"/>
    </row>
    <row r="245" spans="1:8" ht="24.75" customHeight="1">
      <c r="A245" s="88" t="s">
        <v>552</v>
      </c>
      <c r="B245" s="88" t="s">
        <v>530</v>
      </c>
      <c r="C245" s="88" t="s">
        <v>531</v>
      </c>
      <c r="D245" s="89">
        <v>3</v>
      </c>
      <c r="E245" s="91">
        <v>180</v>
      </c>
      <c r="F245" s="91">
        <f t="shared" si="3"/>
        <v>540</v>
      </c>
      <c r="G245" s="53"/>
      <c r="H245" s="54"/>
    </row>
    <row r="246" spans="1:8" ht="24.75" customHeight="1">
      <c r="A246" s="92" t="s">
        <v>124</v>
      </c>
      <c r="B246" s="88" t="s">
        <v>535</v>
      </c>
      <c r="C246" s="88" t="s">
        <v>534</v>
      </c>
      <c r="D246" s="89">
        <v>1</v>
      </c>
      <c r="E246" s="91">
        <v>95</v>
      </c>
      <c r="F246" s="91">
        <f t="shared" si="3"/>
        <v>95</v>
      </c>
      <c r="G246" s="53"/>
      <c r="H246" s="54"/>
    </row>
    <row r="247" spans="1:8" ht="24.75" customHeight="1">
      <c r="A247" s="88" t="s">
        <v>124</v>
      </c>
      <c r="B247" s="88" t="s">
        <v>535</v>
      </c>
      <c r="C247" s="88" t="s">
        <v>534</v>
      </c>
      <c r="D247" s="89">
        <v>1</v>
      </c>
      <c r="E247" s="91">
        <v>95</v>
      </c>
      <c r="F247" s="91">
        <f t="shared" si="3"/>
        <v>95</v>
      </c>
      <c r="G247" s="53"/>
      <c r="H247" s="54"/>
    </row>
    <row r="248" spans="1:8" ht="24.75" customHeight="1">
      <c r="A248" s="88" t="s">
        <v>124</v>
      </c>
      <c r="B248" s="88" t="s">
        <v>535</v>
      </c>
      <c r="C248" s="88" t="s">
        <v>534</v>
      </c>
      <c r="D248" s="89">
        <v>3</v>
      </c>
      <c r="E248" s="91">
        <v>95</v>
      </c>
      <c r="F248" s="91">
        <f t="shared" si="3"/>
        <v>285</v>
      </c>
      <c r="G248" s="53"/>
      <c r="H248" s="54"/>
    </row>
    <row r="249" spans="1:8" ht="24.75" customHeight="1">
      <c r="A249" s="88" t="s">
        <v>124</v>
      </c>
      <c r="B249" s="88" t="s">
        <v>535</v>
      </c>
      <c r="C249" s="88" t="s">
        <v>534</v>
      </c>
      <c r="D249" s="89">
        <v>5</v>
      </c>
      <c r="E249" s="91">
        <v>95</v>
      </c>
      <c r="F249" s="91">
        <f t="shared" si="3"/>
        <v>475</v>
      </c>
      <c r="G249" s="53"/>
      <c r="H249" s="54"/>
    </row>
    <row r="250" spans="1:8" ht="24.75" customHeight="1">
      <c r="A250" s="92" t="s">
        <v>553</v>
      </c>
      <c r="B250" s="88" t="s">
        <v>554</v>
      </c>
      <c r="C250" s="88" t="s">
        <v>547</v>
      </c>
      <c r="D250" s="89">
        <v>3</v>
      </c>
      <c r="E250" s="91">
        <v>180</v>
      </c>
      <c r="F250" s="91">
        <f t="shared" si="3"/>
        <v>540</v>
      </c>
      <c r="G250" s="53"/>
      <c r="H250" s="54"/>
    </row>
    <row r="251" spans="1:8" ht="24.75" customHeight="1">
      <c r="A251" s="88" t="s">
        <v>553</v>
      </c>
      <c r="B251" s="88" t="s">
        <v>554</v>
      </c>
      <c r="C251" s="88" t="s">
        <v>555</v>
      </c>
      <c r="D251" s="89">
        <v>3</v>
      </c>
      <c r="E251" s="91">
        <v>180</v>
      </c>
      <c r="F251" s="91">
        <f t="shared" si="3"/>
        <v>540</v>
      </c>
      <c r="G251" s="53"/>
      <c r="H251" s="54"/>
    </row>
    <row r="252" spans="1:8" ht="24.75" customHeight="1">
      <c r="A252" s="92" t="s">
        <v>556</v>
      </c>
      <c r="B252" s="88" t="s">
        <v>533</v>
      </c>
      <c r="C252" s="88" t="s">
        <v>534</v>
      </c>
      <c r="D252" s="89">
        <v>3</v>
      </c>
      <c r="E252" s="91">
        <v>145</v>
      </c>
      <c r="F252" s="91">
        <f t="shared" si="3"/>
        <v>435</v>
      </c>
      <c r="G252" s="53"/>
      <c r="H252" s="54"/>
    </row>
    <row r="253" spans="1:8" ht="24.75" customHeight="1">
      <c r="A253" s="88" t="s">
        <v>556</v>
      </c>
      <c r="B253" s="88" t="s">
        <v>533</v>
      </c>
      <c r="C253" s="88" t="s">
        <v>534</v>
      </c>
      <c r="D253" s="89">
        <v>2</v>
      </c>
      <c r="E253" s="91">
        <v>145</v>
      </c>
      <c r="F253" s="91">
        <f t="shared" si="3"/>
        <v>290</v>
      </c>
      <c r="G253" s="53"/>
      <c r="H253" s="54"/>
    </row>
    <row r="254" spans="1:8" ht="24.75" customHeight="1">
      <c r="A254" s="88" t="s">
        <v>556</v>
      </c>
      <c r="B254" s="88" t="s">
        <v>533</v>
      </c>
      <c r="C254" s="88" t="s">
        <v>534</v>
      </c>
      <c r="D254" s="89">
        <v>4</v>
      </c>
      <c r="E254" s="91">
        <v>145</v>
      </c>
      <c r="F254" s="91">
        <f t="shared" si="3"/>
        <v>580</v>
      </c>
      <c r="G254" s="53"/>
      <c r="H254" s="54"/>
    </row>
    <row r="255" spans="1:8" ht="24.75" customHeight="1">
      <c r="A255" s="92" t="s">
        <v>557</v>
      </c>
      <c r="B255" s="88" t="s">
        <v>558</v>
      </c>
      <c r="C255" s="88" t="s">
        <v>520</v>
      </c>
      <c r="D255" s="89">
        <v>3</v>
      </c>
      <c r="E255" s="91">
        <v>180</v>
      </c>
      <c r="F255" s="91">
        <f t="shared" si="3"/>
        <v>540</v>
      </c>
      <c r="G255" s="53"/>
      <c r="H255" s="54"/>
    </row>
    <row r="256" spans="1:8" ht="24.75" customHeight="1">
      <c r="A256" s="88" t="s">
        <v>557</v>
      </c>
      <c r="B256" s="88" t="s">
        <v>558</v>
      </c>
      <c r="C256" s="88" t="s">
        <v>520</v>
      </c>
      <c r="D256" s="89">
        <v>4</v>
      </c>
      <c r="E256" s="91">
        <v>180</v>
      </c>
      <c r="F256" s="91">
        <f t="shared" si="3"/>
        <v>720</v>
      </c>
      <c r="G256" s="53"/>
      <c r="H256" s="54"/>
    </row>
    <row r="257" spans="1:9" ht="24.75" customHeight="1">
      <c r="A257" s="88" t="s">
        <v>557</v>
      </c>
      <c r="B257" s="88" t="s">
        <v>558</v>
      </c>
      <c r="C257" s="88" t="s">
        <v>520</v>
      </c>
      <c r="D257" s="89">
        <v>1</v>
      </c>
      <c r="E257" s="91">
        <v>180</v>
      </c>
      <c r="F257" s="91">
        <f t="shared" si="3"/>
        <v>180</v>
      </c>
      <c r="G257" s="53"/>
      <c r="H257" s="54"/>
    </row>
    <row r="258" spans="1:9" s="29" customFormat="1" ht="25.5" customHeight="1">
      <c r="A258" s="61"/>
      <c r="B258" s="61"/>
      <c r="C258" s="61"/>
      <c r="D258" s="62"/>
      <c r="E258" s="63"/>
      <c r="F258" s="64">
        <v>11075.12</v>
      </c>
      <c r="G258" s="3"/>
      <c r="H258" s="49"/>
    </row>
    <row r="259" spans="1:9" s="29" customFormat="1" ht="25.5" customHeight="1">
      <c r="A259" s="61"/>
      <c r="B259" s="61"/>
      <c r="C259" s="61"/>
      <c r="D259" s="62"/>
      <c r="E259" s="63"/>
      <c r="F259" s="64">
        <v>1906.93</v>
      </c>
      <c r="G259" s="3"/>
      <c r="H259" s="49"/>
    </row>
    <row r="260" spans="1:9" s="36" customFormat="1" ht="25.5" customHeight="1">
      <c r="A260" s="31"/>
      <c r="B260" s="31"/>
      <c r="C260" s="31"/>
      <c r="D260" s="32">
        <f>SUM(D3:D259)</f>
        <v>456</v>
      </c>
      <c r="E260" s="33"/>
      <c r="F260" s="34">
        <f>SUM(F3:F259)</f>
        <v>70180.450000000026</v>
      </c>
      <c r="G260" s="35"/>
      <c r="H260" s="50"/>
    </row>
    <row r="261" spans="1:9" s="29" customFormat="1" ht="25.5" customHeight="1">
      <c r="A261" s="23"/>
      <c r="B261" s="24"/>
      <c r="C261" s="24"/>
      <c r="D261" s="25"/>
      <c r="E261" s="26"/>
      <c r="F261" s="26"/>
      <c r="G261" s="27"/>
      <c r="H261" s="49"/>
    </row>
    <row r="262" spans="1:9" ht="12.75">
      <c r="A262" s="5"/>
      <c r="B262" s="7"/>
      <c r="C262" s="22"/>
      <c r="D262" s="22"/>
      <c r="E262" s="22"/>
      <c r="F262" s="22"/>
      <c r="H262" s="49"/>
      <c r="I262" s="1"/>
    </row>
    <row r="263" spans="1:9" ht="24" customHeight="1">
      <c r="A263" s="5"/>
      <c r="B263" s="139" t="s">
        <v>572</v>
      </c>
      <c r="C263" s="22"/>
      <c r="D263" s="22"/>
      <c r="E263" s="22"/>
      <c r="F263" s="22"/>
    </row>
    <row r="264" spans="1:9" ht="79.5" customHeight="1">
      <c r="A264" s="22"/>
      <c r="B264" s="195" t="s">
        <v>571</v>
      </c>
      <c r="C264" s="175"/>
      <c r="D264" s="175"/>
      <c r="E264" s="175"/>
      <c r="F264" s="148" t="s">
        <v>573</v>
      </c>
      <c r="G264" s="3" t="s">
        <v>99</v>
      </c>
    </row>
    <row r="265" spans="1:9" ht="10.5" customHeight="1">
      <c r="A265" s="5"/>
      <c r="B265" s="52"/>
      <c r="C265" s="22"/>
      <c r="D265" s="22"/>
      <c r="E265" s="22"/>
      <c r="F265" s="22"/>
    </row>
    <row r="266" spans="1:9" ht="79.5" customHeight="1">
      <c r="A266" s="22"/>
      <c r="B266" s="194" t="s">
        <v>135</v>
      </c>
      <c r="C266" s="175"/>
      <c r="D266" s="175"/>
      <c r="E266" s="175"/>
      <c r="F266" s="148" t="s">
        <v>574</v>
      </c>
      <c r="G266" s="3" t="s">
        <v>99</v>
      </c>
    </row>
    <row r="267" spans="1:9" ht="15.75" customHeight="1">
      <c r="A267" s="5"/>
      <c r="B267" s="52"/>
      <c r="C267" s="22"/>
      <c r="D267" s="22"/>
      <c r="E267" s="22"/>
    </row>
    <row r="268" spans="1:9" ht="90.75" customHeight="1">
      <c r="A268" s="22"/>
      <c r="B268" s="195" t="s">
        <v>568</v>
      </c>
      <c r="C268" s="175"/>
      <c r="D268" s="175"/>
      <c r="E268" s="175"/>
      <c r="F268" s="148" t="s">
        <v>575</v>
      </c>
    </row>
    <row r="269" spans="1:9" ht="15.75" customHeight="1">
      <c r="A269" s="5"/>
      <c r="B269" s="52"/>
      <c r="C269" s="22"/>
      <c r="D269" s="22"/>
      <c r="E269" s="22"/>
    </row>
    <row r="270" spans="1:9" ht="94.5" customHeight="1">
      <c r="B270" s="195" t="s">
        <v>569</v>
      </c>
      <c r="C270" s="175"/>
      <c r="D270" s="175"/>
      <c r="E270" s="175"/>
      <c r="F270" s="148" t="s">
        <v>576</v>
      </c>
    </row>
    <row r="276" spans="2:4" ht="18.75" customHeight="1"/>
    <row r="277" spans="2:4" ht="12.75">
      <c r="B277" s="20">
        <v>10271.700000000001</v>
      </c>
      <c r="C277" s="20">
        <v>79</v>
      </c>
      <c r="D277" s="29">
        <f>B277/C277</f>
        <v>130.02151898734178</v>
      </c>
    </row>
    <row r="278" spans="2:4" ht="12.75">
      <c r="B278" s="20">
        <v>14194.4</v>
      </c>
      <c r="C278" s="20">
        <v>104</v>
      </c>
      <c r="D278" s="29">
        <f>B278/C278</f>
        <v>136.48461538461538</v>
      </c>
    </row>
    <row r="279" spans="2:4" ht="12.75">
      <c r="B279" s="20">
        <v>22087.599999999999</v>
      </c>
      <c r="C279" s="20">
        <v>196</v>
      </c>
      <c r="D279" s="29">
        <f>B279/C279</f>
        <v>112.69183673469387</v>
      </c>
    </row>
    <row r="280" spans="2:4" ht="12.75">
      <c r="B280" s="20">
        <v>23626.75</v>
      </c>
      <c r="C280" s="20">
        <v>77</v>
      </c>
      <c r="D280" s="29">
        <f>B280/C280</f>
        <v>306.84090909090907</v>
      </c>
    </row>
    <row r="281" spans="2:4" ht="12.75">
      <c r="B281" s="20">
        <f>SUM(B277:B280)</f>
        <v>70180.45</v>
      </c>
      <c r="C281" s="20">
        <f>SUM(C277:C280)</f>
        <v>456</v>
      </c>
    </row>
  </sheetData>
  <mergeCells count="5">
    <mergeCell ref="A1:G1"/>
    <mergeCell ref="B266:E266"/>
    <mergeCell ref="B270:E270"/>
    <mergeCell ref="B264:E264"/>
    <mergeCell ref="B268:E268"/>
  </mergeCells>
  <phoneticPr fontId="2" type="noConversion"/>
  <pageMargins left="0.16" right="0.16" top="0.37" bottom="0.96" header="0.19" footer="0.5"/>
  <pageSetup paperSize="9" orientation="portrait" verticalDpi="200" r:id="rId1"/>
  <headerFooter alignWithMargins="0">
    <oddHeader>&amp;A</oddHeader>
    <oddFooter>&amp;LQR-0702-06&amp;CPage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0" sqref="D20"/>
    </sheetView>
  </sheetViews>
  <sheetFormatPr defaultRowHeight="12.75"/>
  <cols>
    <col min="1" max="1" width="22.5703125" customWidth="1"/>
    <col min="2" max="2" width="18.7109375" customWidth="1"/>
    <col min="3" max="3" width="20.85546875" customWidth="1"/>
    <col min="4" max="4" width="27.28515625" customWidth="1"/>
    <col min="5" max="5" width="39" customWidth="1"/>
    <col min="6" max="6" width="22" customWidth="1"/>
  </cols>
  <sheetData>
    <row r="1" spans="1:5" ht="30.75" customHeight="1" thickBot="1">
      <c r="A1" s="196" t="s">
        <v>565</v>
      </c>
      <c r="B1" s="196"/>
      <c r="C1" s="196"/>
      <c r="D1" s="196"/>
    </row>
    <row r="2" spans="1:5" ht="13.5" thickBot="1">
      <c r="A2" s="97" t="s">
        <v>101</v>
      </c>
      <c r="B2" s="65" t="s">
        <v>102</v>
      </c>
      <c r="C2" s="65" t="s">
        <v>103</v>
      </c>
      <c r="D2" s="65" t="s">
        <v>104</v>
      </c>
      <c r="E2" s="65" t="s">
        <v>566</v>
      </c>
    </row>
    <row r="3" spans="1:5" ht="12.75" customHeight="1">
      <c r="A3" s="132" t="s">
        <v>93</v>
      </c>
      <c r="B3" s="15" t="s">
        <v>239</v>
      </c>
      <c r="C3" s="135">
        <v>5945</v>
      </c>
      <c r="D3" s="19">
        <v>120</v>
      </c>
      <c r="E3" s="19" t="s">
        <v>577</v>
      </c>
    </row>
    <row r="4" spans="1:5" ht="12.75" customHeight="1">
      <c r="A4" s="132" t="s">
        <v>93</v>
      </c>
      <c r="B4" s="15" t="s">
        <v>563</v>
      </c>
      <c r="C4" s="135">
        <v>13525</v>
      </c>
      <c r="D4" s="19">
        <v>120</v>
      </c>
      <c r="E4" s="19" t="s">
        <v>577</v>
      </c>
    </row>
    <row r="5" spans="1:5" ht="12.75" customHeight="1">
      <c r="A5" s="132" t="s">
        <v>94</v>
      </c>
      <c r="B5" s="15" t="s">
        <v>239</v>
      </c>
      <c r="C5" s="135">
        <v>2329.5</v>
      </c>
      <c r="D5" s="98" t="s">
        <v>579</v>
      </c>
      <c r="E5" s="19"/>
    </row>
    <row r="6" spans="1:5">
      <c r="A6" s="132" t="s">
        <v>94</v>
      </c>
      <c r="B6" s="15" t="s">
        <v>563</v>
      </c>
      <c r="C6" s="135">
        <v>4886</v>
      </c>
      <c r="D6" s="98" t="s">
        <v>579</v>
      </c>
      <c r="E6" s="19"/>
    </row>
    <row r="7" spans="1:5">
      <c r="A7" s="132" t="s">
        <v>95</v>
      </c>
      <c r="B7" s="15" t="s">
        <v>105</v>
      </c>
      <c r="C7" s="15">
        <v>97.6</v>
      </c>
      <c r="D7" s="98" t="s">
        <v>579</v>
      </c>
      <c r="E7" s="19"/>
    </row>
    <row r="8" spans="1:5" ht="12.75" customHeight="1">
      <c r="A8" s="132" t="s">
        <v>95</v>
      </c>
      <c r="B8" s="15" t="s">
        <v>106</v>
      </c>
      <c r="C8" s="15">
        <v>30.6</v>
      </c>
      <c r="D8" s="98" t="s">
        <v>579</v>
      </c>
      <c r="E8" s="19"/>
    </row>
    <row r="9" spans="1:5" ht="12.75" customHeight="1" thickBot="1">
      <c r="A9" s="132" t="s">
        <v>95</v>
      </c>
      <c r="B9" s="15" t="s">
        <v>109</v>
      </c>
      <c r="C9" s="15">
        <v>3534.3</v>
      </c>
      <c r="D9" s="158">
        <v>10</v>
      </c>
      <c r="E9" s="159" t="s">
        <v>95</v>
      </c>
    </row>
    <row r="10" spans="1:5" ht="12.75" customHeight="1" thickBot="1">
      <c r="A10" s="132" t="s">
        <v>95</v>
      </c>
      <c r="B10" s="15" t="s">
        <v>239</v>
      </c>
      <c r="C10" s="15">
        <v>3033.6000000000008</v>
      </c>
      <c r="D10" s="158">
        <v>10</v>
      </c>
      <c r="E10" s="159" t="s">
        <v>95</v>
      </c>
    </row>
    <row r="11" spans="1:5" ht="12.75" customHeight="1">
      <c r="A11" s="132" t="s">
        <v>95</v>
      </c>
      <c r="B11" s="15" t="s">
        <v>563</v>
      </c>
      <c r="C11" s="15">
        <v>15.3</v>
      </c>
      <c r="D11" s="98" t="s">
        <v>579</v>
      </c>
      <c r="E11" s="19"/>
    </row>
    <row r="12" spans="1:5" ht="12.75" customHeight="1" thickBot="1">
      <c r="A12" s="132" t="s">
        <v>100</v>
      </c>
      <c r="B12" s="15" t="s">
        <v>239</v>
      </c>
      <c r="C12" s="15">
        <v>190</v>
      </c>
      <c r="D12" s="158">
        <f>20+40</f>
        <v>60</v>
      </c>
      <c r="E12" s="159" t="s">
        <v>580</v>
      </c>
    </row>
    <row r="13" spans="1:5" ht="12.75" customHeight="1" thickBot="1">
      <c r="A13" s="132" t="s">
        <v>100</v>
      </c>
      <c r="B13" s="15" t="s">
        <v>563</v>
      </c>
      <c r="C13" s="15">
        <v>1832.5</v>
      </c>
      <c r="D13" s="158">
        <v>40</v>
      </c>
      <c r="E13" s="159" t="s">
        <v>581</v>
      </c>
    </row>
    <row r="14" spans="1:5">
      <c r="A14" s="132" t="s">
        <v>100</v>
      </c>
      <c r="B14" s="15" t="s">
        <v>107</v>
      </c>
      <c r="C14" s="15">
        <v>0</v>
      </c>
      <c r="D14" s="98" t="s">
        <v>579</v>
      </c>
      <c r="E14" s="19"/>
    </row>
    <row r="15" spans="1:5">
      <c r="A15" s="15" t="s">
        <v>560</v>
      </c>
      <c r="B15" s="15" t="s">
        <v>563</v>
      </c>
      <c r="C15" s="15">
        <v>1400</v>
      </c>
      <c r="D15" s="98" t="s">
        <v>579</v>
      </c>
      <c r="E15" s="19"/>
    </row>
    <row r="16" spans="1:5" ht="12.75" customHeight="1" thickBot="1">
      <c r="A16" s="15" t="s">
        <v>96</v>
      </c>
      <c r="B16" s="15" t="s">
        <v>239</v>
      </c>
      <c r="C16" s="15">
        <v>2561</v>
      </c>
      <c r="D16" s="158">
        <v>40</v>
      </c>
      <c r="E16" s="159" t="s">
        <v>581</v>
      </c>
    </row>
    <row r="17" spans="1:5" ht="12.75" customHeight="1" thickBot="1">
      <c r="A17" s="132" t="s">
        <v>108</v>
      </c>
      <c r="B17" s="15" t="s">
        <v>239</v>
      </c>
      <c r="C17" s="15">
        <v>795</v>
      </c>
      <c r="D17" s="160" t="s">
        <v>578</v>
      </c>
      <c r="E17" s="159" t="s">
        <v>582</v>
      </c>
    </row>
    <row r="18" spans="1:5" ht="13.5" thickBot="1">
      <c r="A18" s="132" t="s">
        <v>108</v>
      </c>
      <c r="B18" s="15" t="s">
        <v>564</v>
      </c>
      <c r="C18" s="15">
        <v>2550</v>
      </c>
      <c r="D18" s="160" t="s">
        <v>578</v>
      </c>
      <c r="E18" s="159" t="s">
        <v>583</v>
      </c>
    </row>
    <row r="19" spans="1:5" ht="13.5" thickBot="1">
      <c r="A19" s="132" t="s">
        <v>108</v>
      </c>
      <c r="B19" s="15" t="s">
        <v>563</v>
      </c>
      <c r="C19" s="15">
        <v>13460</v>
      </c>
      <c r="D19" s="160">
        <f>40+120</f>
        <v>160</v>
      </c>
      <c r="E19" s="159" t="s">
        <v>584</v>
      </c>
    </row>
    <row r="20" spans="1:5">
      <c r="A20" s="132" t="s">
        <v>108</v>
      </c>
      <c r="B20" s="15" t="s">
        <v>107</v>
      </c>
      <c r="C20" s="15">
        <v>0</v>
      </c>
      <c r="D20" s="98" t="s">
        <v>579</v>
      </c>
      <c r="E20" s="19"/>
    </row>
    <row r="21" spans="1:5" ht="13.5" thickBot="1">
      <c r="A21" s="15" t="s">
        <v>561</v>
      </c>
      <c r="B21" s="15" t="s">
        <v>239</v>
      </c>
      <c r="C21" s="15">
        <v>75</v>
      </c>
      <c r="D21" s="158">
        <v>20</v>
      </c>
      <c r="E21" s="159" t="s">
        <v>585</v>
      </c>
    </row>
    <row r="22" spans="1:5" ht="11.25" customHeight="1">
      <c r="A22" s="15" t="s">
        <v>562</v>
      </c>
      <c r="B22" s="15" t="s">
        <v>563</v>
      </c>
      <c r="C22" s="15">
        <v>937.5</v>
      </c>
      <c r="D22" s="98" t="s">
        <v>579</v>
      </c>
      <c r="E22" s="19"/>
    </row>
    <row r="23" spans="1:5">
      <c r="A23" s="39" t="s">
        <v>92</v>
      </c>
      <c r="B23" s="39"/>
      <c r="C23" s="39">
        <f>SUM(C3:C22)</f>
        <v>57197.9</v>
      </c>
      <c r="D23" s="9">
        <f>SUM(D3:D22)</f>
        <v>580</v>
      </c>
    </row>
    <row r="24" spans="1:5">
      <c r="C24">
        <f>C23*0.18</f>
        <v>10295.621999999999</v>
      </c>
      <c r="D24">
        <f>C24+D23</f>
        <v>10875.621999999999</v>
      </c>
    </row>
    <row r="25" spans="1:5">
      <c r="D25">
        <v>-30.6</v>
      </c>
    </row>
  </sheetData>
  <autoFilter ref="A2:E25"/>
  <mergeCells count="1">
    <mergeCell ref="A1:D1"/>
  </mergeCells>
  <phoneticPr fontId="3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>
      <selection activeCell="A5" sqref="A5:C24"/>
    </sheetView>
  </sheetViews>
  <sheetFormatPr defaultRowHeight="12.75"/>
  <cols>
    <col min="1" max="1" width="23" customWidth="1"/>
    <col min="2" max="2" width="21.85546875" bestFit="1" customWidth="1"/>
    <col min="3" max="3" width="9.7109375" bestFit="1" customWidth="1"/>
  </cols>
  <sheetData>
    <row r="3" spans="1:3">
      <c r="A3" s="59" t="s">
        <v>97</v>
      </c>
      <c r="B3" s="58"/>
      <c r="C3" s="60"/>
    </row>
    <row r="4" spans="1:3">
      <c r="A4" s="133" t="s">
        <v>88</v>
      </c>
      <c r="B4" s="133" t="s">
        <v>91</v>
      </c>
      <c r="C4" s="134" t="s">
        <v>98</v>
      </c>
    </row>
    <row r="5" spans="1:3">
      <c r="A5" s="197" t="s">
        <v>93</v>
      </c>
      <c r="B5" s="15" t="s">
        <v>239</v>
      </c>
      <c r="C5" s="135">
        <v>5945</v>
      </c>
    </row>
    <row r="6" spans="1:3">
      <c r="A6" s="199"/>
      <c r="B6" s="15" t="s">
        <v>563</v>
      </c>
      <c r="C6" s="135">
        <v>13525</v>
      </c>
    </row>
    <row r="7" spans="1:3">
      <c r="A7" s="197" t="s">
        <v>94</v>
      </c>
      <c r="B7" s="15" t="s">
        <v>239</v>
      </c>
      <c r="C7" s="135">
        <v>2329.5</v>
      </c>
    </row>
    <row r="8" spans="1:3">
      <c r="A8" s="199"/>
      <c r="B8" s="15" t="s">
        <v>563</v>
      </c>
      <c r="C8" s="135">
        <v>4886</v>
      </c>
    </row>
    <row r="9" spans="1:3">
      <c r="A9" s="197" t="s">
        <v>95</v>
      </c>
      <c r="B9" s="15" t="s">
        <v>105</v>
      </c>
      <c r="C9" s="15">
        <v>97.6</v>
      </c>
    </row>
    <row r="10" spans="1:3">
      <c r="A10" s="198"/>
      <c r="B10" s="15" t="s">
        <v>106</v>
      </c>
      <c r="C10" s="15">
        <v>30.6</v>
      </c>
    </row>
    <row r="11" spans="1:3">
      <c r="A11" s="198"/>
      <c r="B11" s="15" t="s">
        <v>109</v>
      </c>
      <c r="C11" s="15">
        <v>3534.3</v>
      </c>
    </row>
    <row r="12" spans="1:3">
      <c r="A12" s="198"/>
      <c r="B12" s="15" t="s">
        <v>239</v>
      </c>
      <c r="C12" s="15">
        <v>3033.6000000000008</v>
      </c>
    </row>
    <row r="13" spans="1:3">
      <c r="A13" s="199"/>
      <c r="B13" s="15" t="s">
        <v>563</v>
      </c>
      <c r="C13" s="15">
        <v>15.3</v>
      </c>
    </row>
    <row r="14" spans="1:3">
      <c r="A14" s="197" t="s">
        <v>100</v>
      </c>
      <c r="B14" s="15" t="s">
        <v>239</v>
      </c>
      <c r="C14" s="15">
        <v>190</v>
      </c>
    </row>
    <row r="15" spans="1:3">
      <c r="A15" s="198"/>
      <c r="B15" s="15" t="s">
        <v>563</v>
      </c>
      <c r="C15" s="15">
        <v>1832.5</v>
      </c>
    </row>
    <row r="16" spans="1:3">
      <c r="A16" s="199"/>
      <c r="B16" s="15" t="s">
        <v>107</v>
      </c>
      <c r="C16" s="15">
        <v>0</v>
      </c>
    </row>
    <row r="17" spans="1:3">
      <c r="A17" s="15" t="s">
        <v>560</v>
      </c>
      <c r="B17" s="15" t="s">
        <v>563</v>
      </c>
      <c r="C17" s="15">
        <v>1400</v>
      </c>
    </row>
    <row r="18" spans="1:3">
      <c r="A18" s="15" t="s">
        <v>96</v>
      </c>
      <c r="B18" s="15" t="s">
        <v>239</v>
      </c>
      <c r="C18" s="15">
        <v>2561</v>
      </c>
    </row>
    <row r="19" spans="1:3">
      <c r="A19" s="197" t="s">
        <v>108</v>
      </c>
      <c r="B19" s="15" t="s">
        <v>239</v>
      </c>
      <c r="C19" s="15">
        <v>795</v>
      </c>
    </row>
    <row r="20" spans="1:3">
      <c r="A20" s="198"/>
      <c r="B20" s="15" t="s">
        <v>564</v>
      </c>
      <c r="C20" s="15">
        <v>2550</v>
      </c>
    </row>
    <row r="21" spans="1:3">
      <c r="A21" s="198"/>
      <c r="B21" s="15" t="s">
        <v>563</v>
      </c>
      <c r="C21" s="15">
        <v>13460</v>
      </c>
    </row>
    <row r="22" spans="1:3">
      <c r="A22" s="199"/>
      <c r="B22" s="15" t="s">
        <v>107</v>
      </c>
      <c r="C22" s="15">
        <v>0</v>
      </c>
    </row>
    <row r="23" spans="1:3">
      <c r="A23" s="15" t="s">
        <v>561</v>
      </c>
      <c r="B23" s="15" t="s">
        <v>239</v>
      </c>
      <c r="C23" s="15">
        <v>75</v>
      </c>
    </row>
    <row r="24" spans="1:3">
      <c r="A24" s="15" t="s">
        <v>562</v>
      </c>
      <c r="B24" s="15" t="s">
        <v>563</v>
      </c>
      <c r="C24" s="15">
        <v>937.5</v>
      </c>
    </row>
    <row r="25" spans="1:3">
      <c r="A25" t="s">
        <v>92</v>
      </c>
      <c r="C25">
        <f>SUM(C5:C24)</f>
        <v>57197.9</v>
      </c>
    </row>
  </sheetData>
  <mergeCells count="5">
    <mergeCell ref="A19:A22"/>
    <mergeCell ref="A5:A6"/>
    <mergeCell ref="A7:A8"/>
    <mergeCell ref="A9:A13"/>
    <mergeCell ref="A14:A1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入库清单</vt:lpstr>
      <vt:lpstr>报关清单 </vt:lpstr>
      <vt:lpstr>付费凭证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杨秀雯</dc:creator>
  <cp:lastModifiedBy>admin</cp:lastModifiedBy>
  <cp:lastPrinted>2015-02-26T02:18:00Z</cp:lastPrinted>
  <dcterms:created xsi:type="dcterms:W3CDTF">2004-08-20T06:59:55Z</dcterms:created>
  <dcterms:modified xsi:type="dcterms:W3CDTF">2017-04-14T09:11:07Z</dcterms:modified>
</cp:coreProperties>
</file>