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ey Ge\比稿\美纳里尼\"/>
    </mc:Choice>
  </mc:AlternateContent>
  <bookViews>
    <workbookView xWindow="0" yWindow="0" windowWidth="19200" windowHeight="7128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H17" i="5" l="1"/>
  <c r="B6" i="5" l="1"/>
  <c r="B5" i="5"/>
  <c r="H15" i="5"/>
  <c r="H14" i="5"/>
  <c r="H16" i="5" s="1"/>
  <c r="H12" i="5"/>
  <c r="H11" i="5"/>
  <c r="H13" i="5" s="1"/>
  <c r="C5" i="5" l="1"/>
  <c r="C7" i="5" s="1"/>
  <c r="H19" i="5"/>
  <c r="C6" i="5" s="1"/>
  <c r="H21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<sst xmlns="http://schemas.openxmlformats.org/spreadsheetml/2006/main" count="35" uniqueCount="27">
  <si>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</si>
  <si>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</si>
  <si>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</si>
  <si>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</si>
  <si>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</si>
  <si>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</si>
  <si>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</si>
  <si>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</si>
  <si>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</si>
  <si>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</si>
  <si>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</si>
  <si>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</si>
  <si>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</si>
  <si>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</si>
  <si>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页</t>
  </si>
  <si>
    <t>Total：</t>
  </si>
  <si>
    <t>税 Tax</t>
  </si>
  <si>
    <t>Total Amount</t>
  </si>
  <si>
    <t>1-1</t>
  </si>
  <si>
    <t>1-2</t>
  </si>
  <si>
    <t>报价单明细表 Quotation Breakdown</t>
    <phoneticPr fontId="23" type="noConversion"/>
  </si>
  <si>
    <t>PPT撰写，包括医学编辑及适量文献检索</t>
    <phoneticPr fontId="23" type="noConversion"/>
  </si>
  <si>
    <t>PPT美化，包括图标重绘、字体设计等</t>
    <phoneticPr fontId="23" type="noConversion"/>
  </si>
  <si>
    <t>2022美纳里尼中医男科两套幻灯制作项目报价单</t>
    <phoneticPr fontId="23" type="noConversion"/>
  </si>
  <si>
    <t>中医男科幻灯，共2套</t>
    <phoneticPr fontId="23" type="noConversion"/>
  </si>
  <si>
    <t>PE（必利劲）</t>
    <phoneticPr fontId="23" type="noConversion"/>
  </si>
  <si>
    <t>ED（希爱力）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</si>
</sst>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29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20"/>
      <name val="ＭＳ Ｐゴシック"/>
      <family val="2"/>
    </font>
    <font>
      <sz val="11"/>
      <color indexed="17"/>
      <name val="Calibri"/>
      <family val="2"/>
    </font>
    <font>
      <sz val="11"/>
      <color indexed="17"/>
      <name val="ＭＳ Ｐゴシック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6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14" fillId="0" borderId="0">
      <alignment vertical="top"/>
    </xf>
    <xf numFmtId="177" fontId="22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4" fillId="0" borderId="0">
      <alignment vertical="top"/>
    </xf>
    <xf numFmtId="0" fontId="16" fillId="0" borderId="0"/>
    <xf numFmtId="0" fontId="15" fillId="0" borderId="0">
      <alignment vertical="top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4" fillId="0" borderId="0"/>
    <xf numFmtId="0" fontId="14" fillId="0" borderId="0">
      <alignment vertical="top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13" fillId="0" borderId="0">
      <alignment vertical="center"/>
    </xf>
    <xf numFmtId="0" fontId="14" fillId="0" borderId="0">
      <alignment vertical="top"/>
    </xf>
    <xf numFmtId="0" fontId="14" fillId="0" borderId="0"/>
    <xf numFmtId="0" fontId="19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5" fillId="0" borderId="0">
      <alignment vertical="top"/>
    </xf>
    <xf numFmtId="0" fontId="25" fillId="0" borderId="0"/>
    <xf numFmtId="43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7" fontId="1" fillId="0" borderId="2" xfId="2" applyFont="1" applyBorder="1" applyAlignment="1"/>
    <xf numFmtId="43" fontId="1" fillId="0" borderId="0" xfId="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7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vertical="center" wrapText="1"/>
    </xf>
    <xf numFmtId="179" fontId="6" fillId="0" borderId="2" xfId="0" applyNumberFormat="1" applyFont="1" applyBorder="1" applyAlignment="1"/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180" fontId="10" fillId="0" borderId="4" xfId="0" applyNumberFormat="1" applyFont="1" applyFill="1" applyBorder="1" applyAlignment="1"/>
    <xf numFmtId="0" fontId="24" fillId="0" borderId="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7" fillId="5" borderId="2" xfId="0" applyFont="1" applyFill="1" applyBorder="1" applyAlignment="1">
      <alignment horizontal="left"/>
    </xf>
    <xf numFmtId="0" fontId="26" fillId="0" borderId="2" xfId="22" applyFont="1" applyFill="1" applyBorder="1" applyAlignment="1">
      <alignment horizontal="center" vertical="center"/>
    </xf>
    <xf numFmtId="179" fontId="27" fillId="0" borderId="2" xfId="22" applyNumberFormat="1" applyFont="1" applyBorder="1" applyAlignment="1"/>
    <xf numFmtId="176" fontId="26" fillId="0" borderId="2" xfId="22" applyNumberFormat="1" applyFont="1" applyFill="1" applyBorder="1" applyAlignment="1">
      <alignment horizontal="center" vertical="center"/>
    </xf>
    <xf numFmtId="0" fontId="26" fillId="0" borderId="2" xfId="22" applyFont="1" applyFill="1" applyBorder="1" applyAlignment="1">
      <alignment horizontal="left"/>
    </xf>
    <xf numFmtId="0" fontId="26" fillId="0" borderId="2" xfId="22" applyFont="1" applyFill="1" applyBorder="1" applyAlignment="1">
      <alignment horizontal="center"/>
    </xf>
    <xf numFmtId="178" fontId="26" fillId="0" borderId="2" xfId="22" applyNumberFormat="1" applyFont="1" applyFill="1" applyBorder="1" applyAlignment="1"/>
    <xf numFmtId="179" fontId="26" fillId="0" borderId="2" xfId="22" applyNumberFormat="1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26" fillId="0" borderId="2" xfId="22" applyFont="1" applyBorder="1" applyAlignment="1">
      <alignment horizontal="right"/>
    </xf>
    <xf numFmtId="0" fontId="27" fillId="0" borderId="2" xfId="22" applyFont="1" applyBorder="1" applyAlignment="1">
      <alignment horizontal="right"/>
    </xf>
    <xf numFmtId="49" fontId="26" fillId="0" borderId="5" xfId="22" applyNumberFormat="1" applyFont="1" applyFill="1" applyBorder="1" applyAlignment="1">
      <alignment horizontal="center" vertical="center"/>
    </xf>
    <xf numFmtId="49" fontId="26" fillId="0" borderId="6" xfId="22" applyNumberFormat="1" applyFont="1" applyFill="1" applyBorder="1" applyAlignment="1">
      <alignment horizontal="center" vertical="center"/>
    </xf>
    <xf numFmtId="0" fontId="26" fillId="0" borderId="5" xfId="22" applyFont="1" applyFill="1" applyBorder="1" applyAlignment="1">
      <alignment horizontal="left" vertical="center"/>
    </xf>
    <xf numFmtId="0" fontId="26" fillId="0" borderId="6" xfId="22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6" fillId="0" borderId="5" xfId="22" applyFont="1" applyFill="1" applyBorder="1" applyAlignment="1">
      <alignment horizontal="left" vertical="center" wrapText="1"/>
    </xf>
    <xf numFmtId="0" fontId="26" fillId="0" borderId="6" xfId="22" applyFont="1" applyFill="1" applyBorder="1" applyAlignment="1">
      <alignment horizontal="left" vertical="center" wrapText="1"/>
    </xf>
  </cellXfs>
  <cellStyles count="29">
    <cellStyle name="0,0_x000d__x000a_NA_x000d__x000a_" xfId="6"/>
    <cellStyle name="Comma 2" xfId="4"/>
    <cellStyle name="Comma 2 2" xfId="2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2 2" xfId="25"/>
    <cellStyle name="常规 3 3" xfId="11"/>
    <cellStyle name="常规 3 3 2" xfId="26"/>
    <cellStyle name="常规 3 4" xfId="27"/>
    <cellStyle name="常规 4" xfId="17"/>
    <cellStyle name="常规 5" xfId="18"/>
    <cellStyle name="常规 6" xfId="22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千位分隔 2 2" xfId="28"/>
    <cellStyle name="千位分隔 3" xfId="23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1"/>
  <sheetViews>
    <sheetView showGridLines="0" tabSelected="1" zoomScale="70" zoomScaleNormal="70" workbookViewId="0">
      <selection activeCell="H17" sqref="H17"/>
    </sheetView>
  </sheetViews>
  <sheetFormatPr defaultColWidth="9" defaultRowHeight="17.399999999999999"/>
  <cols>
    <col min="1" max="1" width="9.69921875" style="1" customWidth="1"/>
    <col min="2" max="2" width="33.69921875" style="2" customWidth="1"/>
    <col min="3" max="3" width="38.8984375" style="3" customWidth="1"/>
    <col min="4" max="4" width="8.3984375" style="4" customWidth="1"/>
    <col min="5" max="5" width="5.8984375" style="4" customWidth="1"/>
    <col min="6" max="6" width="6.19921875" style="4" customWidth="1"/>
    <col min="7" max="7" width="6.3984375" style="4" customWidth="1"/>
    <col min="8" max="8" width="12.5" style="5" customWidth="1"/>
    <col min="9" max="16384" width="9" style="2"/>
  </cols>
  <sheetData>
    <row r="2" spans="1:8" ht="22.2">
      <c r="A2" s="60" t="s">
        <v>23</v>
      </c>
      <c r="B2" s="61"/>
      <c r="C2" s="61"/>
      <c r="D2" s="6"/>
      <c r="E2" s="7"/>
      <c r="G2" s="2"/>
    </row>
    <row r="3" spans="1:8" ht="34.799999999999997">
      <c r="A3" s="8"/>
      <c r="B3" s="9" t="s">
        <v>0</v>
      </c>
      <c r="C3" s="41" t="s">
        <v>1</v>
      </c>
      <c r="G3" s="2"/>
    </row>
    <row r="4" spans="1:8">
      <c r="A4" s="10" t="s">
        <v>2</v>
      </c>
      <c r="B4" s="11" t="s">
        <v>3</v>
      </c>
      <c r="C4" s="12" t="s">
        <v>4</v>
      </c>
      <c r="D4" s="13"/>
      <c r="E4" s="14"/>
      <c r="F4" s="15"/>
      <c r="G4" s="2"/>
    </row>
    <row r="5" spans="1:8">
      <c r="A5" s="16">
        <v>1</v>
      </c>
      <c r="B5" s="17" t="str">
        <f>B10</f>
        <v>中医男科幻灯，共2套</v>
      </c>
      <c r="C5" s="18">
        <f>H17</f>
        <v>36000</v>
      </c>
      <c r="D5" s="19"/>
      <c r="G5" s="2"/>
    </row>
    <row r="6" spans="1:8">
      <c r="A6" s="16" t="s">
        <v>5</v>
      </c>
      <c r="B6" s="17" t="str">
        <f>B18</f>
        <v>税 Tax</v>
      </c>
      <c r="C6" s="18">
        <f>H19</f>
        <v>2160</v>
      </c>
      <c r="D6" s="13"/>
      <c r="E6" s="14"/>
      <c r="F6" s="14"/>
      <c r="G6" s="2"/>
    </row>
    <row r="7" spans="1:8">
      <c r="A7" s="20"/>
      <c r="B7" s="21" t="s">
        <v>6</v>
      </c>
      <c r="C7" s="22">
        <f>SUM(C5:C6)</f>
        <v>38160</v>
      </c>
      <c r="D7" s="13"/>
      <c r="E7" s="14"/>
      <c r="F7" s="14"/>
      <c r="G7" s="2"/>
    </row>
    <row r="8" spans="1:8" ht="45" customHeight="1">
      <c r="A8" s="23"/>
      <c r="B8" s="40" t="s">
        <v>20</v>
      </c>
      <c r="C8" s="24"/>
      <c r="D8" s="13"/>
      <c r="E8" s="14"/>
      <c r="F8" s="14"/>
      <c r="G8" s="2"/>
      <c r="H8" s="25"/>
    </row>
    <row r="9" spans="1:8" ht="32.4">
      <c r="A9" s="26" t="s">
        <v>7</v>
      </c>
      <c r="B9" s="27" t="s">
        <v>8</v>
      </c>
      <c r="C9" s="27"/>
      <c r="D9" s="28" t="s">
        <v>9</v>
      </c>
      <c r="E9" s="28" t="s">
        <v>10</v>
      </c>
      <c r="F9" s="29" t="s">
        <v>11</v>
      </c>
      <c r="G9" s="29" t="s">
        <v>12</v>
      </c>
      <c r="H9" s="30" t="s">
        <v>13</v>
      </c>
    </row>
    <row r="10" spans="1:8">
      <c r="A10" s="32">
        <v>1</v>
      </c>
      <c r="B10" s="42" t="s">
        <v>24</v>
      </c>
      <c r="C10" s="34"/>
      <c r="D10" s="35"/>
      <c r="E10" s="36"/>
      <c r="F10" s="37"/>
      <c r="G10" s="37"/>
      <c r="H10" s="38"/>
    </row>
    <row r="11" spans="1:8">
      <c r="A11" s="56" t="s">
        <v>18</v>
      </c>
      <c r="B11" s="58" t="s">
        <v>25</v>
      </c>
      <c r="C11" s="46" t="s">
        <v>21</v>
      </c>
      <c r="D11" s="47" t="s">
        <v>14</v>
      </c>
      <c r="E11" s="43">
        <v>1</v>
      </c>
      <c r="F11" s="45">
        <v>25</v>
      </c>
      <c r="G11" s="45">
        <v>600</v>
      </c>
      <c r="H11" s="48">
        <f>F11*E11*G11</f>
        <v>15000</v>
      </c>
    </row>
    <row r="12" spans="1:8">
      <c r="A12" s="57"/>
      <c r="B12" s="59"/>
      <c r="C12" s="46" t="s">
        <v>22</v>
      </c>
      <c r="D12" s="47" t="s">
        <v>14</v>
      </c>
      <c r="E12" s="43">
        <v>1</v>
      </c>
      <c r="F12" s="45">
        <v>25</v>
      </c>
      <c r="G12" s="45">
        <v>120</v>
      </c>
      <c r="H12" s="48">
        <f>F12*E12*G12</f>
        <v>3000</v>
      </c>
    </row>
    <row r="13" spans="1:8">
      <c r="A13" s="54" t="s">
        <v>15</v>
      </c>
      <c r="B13" s="54"/>
      <c r="C13" s="54"/>
      <c r="D13" s="54"/>
      <c r="E13" s="54"/>
      <c r="F13" s="54"/>
      <c r="G13" s="54"/>
      <c r="H13" s="49">
        <f>SUM(H11:H12)</f>
        <v>18000</v>
      </c>
    </row>
    <row r="14" spans="1:8">
      <c r="A14" s="56" t="s">
        <v>19</v>
      </c>
      <c r="B14" s="62" t="s">
        <v>26</v>
      </c>
      <c r="C14" s="46" t="s">
        <v>21</v>
      </c>
      <c r="D14" s="47" t="s">
        <v>14</v>
      </c>
      <c r="E14" s="43">
        <v>1</v>
      </c>
      <c r="F14" s="45">
        <v>25</v>
      </c>
      <c r="G14" s="45">
        <v>600</v>
      </c>
      <c r="H14" s="48">
        <f>E14*F14*G14</f>
        <v>15000</v>
      </c>
    </row>
    <row r="15" spans="1:8">
      <c r="A15" s="57"/>
      <c r="B15" s="63"/>
      <c r="C15" s="46" t="s">
        <v>22</v>
      </c>
      <c r="D15" s="47" t="s">
        <v>14</v>
      </c>
      <c r="E15" s="43">
        <v>1</v>
      </c>
      <c r="F15" s="45">
        <v>25</v>
      </c>
      <c r="G15" s="45">
        <v>120</v>
      </c>
      <c r="H15" s="48">
        <f>E15*F15*G15</f>
        <v>3000</v>
      </c>
    </row>
    <row r="16" spans="1:8">
      <c r="A16" s="54" t="s">
        <v>15</v>
      </c>
      <c r="B16" s="54"/>
      <c r="C16" s="54"/>
      <c r="D16" s="54"/>
      <c r="E16" s="54"/>
      <c r="F16" s="54"/>
      <c r="G16" s="54"/>
      <c r="H16" s="49">
        <f>SUM(H14:H15)</f>
        <v>18000</v>
      </c>
    </row>
    <row r="17" spans="1:8">
      <c r="A17" s="55" t="s">
        <v>15</v>
      </c>
      <c r="B17" s="55"/>
      <c r="C17" s="55"/>
      <c r="D17" s="55"/>
      <c r="E17" s="55"/>
      <c r="F17" s="55"/>
      <c r="G17" s="55"/>
      <c r="H17" s="44">
        <f>H13+H16</f>
        <v>36000</v>
      </c>
    </row>
    <row r="18" spans="1:8">
      <c r="A18" s="32">
        <v>2</v>
      </c>
      <c r="B18" s="33" t="s">
        <v>16</v>
      </c>
      <c r="C18" s="34">
        <v>0.06</v>
      </c>
      <c r="D18" s="35"/>
      <c r="E18" s="36"/>
      <c r="F18" s="37"/>
      <c r="G18" s="37"/>
      <c r="H18" s="38"/>
    </row>
    <row r="19" spans="1:8">
      <c r="A19" s="50" t="s">
        <v>15</v>
      </c>
      <c r="B19" s="50"/>
      <c r="C19" s="50"/>
      <c r="D19" s="51"/>
      <c r="E19" s="50"/>
      <c r="F19" s="50"/>
      <c r="G19" s="50"/>
      <c r="H19" s="31">
        <f>H17*C18</f>
        <v>2160</v>
      </c>
    </row>
    <row r="20" spans="1:8">
      <c r="A20" s="52"/>
      <c r="B20" s="52"/>
      <c r="C20" s="52"/>
      <c r="D20" s="52"/>
      <c r="E20" s="52"/>
      <c r="F20" s="52"/>
      <c r="G20" s="52"/>
      <c r="H20" s="52"/>
    </row>
    <row r="21" spans="1:8">
      <c r="A21" s="53" t="s">
        <v>17</v>
      </c>
      <c r="B21" s="53"/>
      <c r="C21" s="53"/>
      <c r="D21" s="53"/>
      <c r="E21" s="53"/>
      <c r="F21" s="53"/>
      <c r="G21" s="53"/>
      <c r="H21" s="39">
        <f>H17+H19</f>
        <v>38160</v>
      </c>
    </row>
  </sheetData>
  <mergeCells count="11">
    <mergeCell ref="A2:C2"/>
    <mergeCell ref="A13:G13"/>
    <mergeCell ref="A11:A12"/>
    <mergeCell ref="B11:B12"/>
    <mergeCell ref="A14:A15"/>
    <mergeCell ref="B14:B15"/>
    <mergeCell ref="A19:G19"/>
    <mergeCell ref="A20:H20"/>
    <mergeCell ref="A21:G21"/>
    <mergeCell ref="A16:G16"/>
    <mergeCell ref="A17:G17"/>
  </mergeCells>
  <phoneticPr fontId="23" type="noConversion"/>
  <pageMargins left="0.7" right="0.7" top="0.75" bottom="0.75" header="0.3" footer="0.3"/>
  <pageSetup paperSize="9" orientation="landscape" r:id="rId1"/>
  <ignoredErrors>
    <ignoredError sqref="H1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葛怡菲</cp:lastModifiedBy>
  <cp:lastPrinted>2021-10-25T02:19:00Z</cp:lastPrinted>
  <dcterms:created xsi:type="dcterms:W3CDTF">2014-02-12T08:04:00Z</dcterms:created>
  <dcterms:modified xsi:type="dcterms:W3CDTF">2022-06-08T07:57:48Z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2DAAB47EFB5848E29307DE69F5107DD4</vt:lpwstr>
  </property>
  <property fmtid="{D5CDD505-2E9C-101B-9397-08002B2CF9AE}" pid="10" name="KSOProductBuildVer">
    <vt:lpwstr>2052-11.1.0.11566</vt:lpwstr>
  </property>
</Properties>
</file>