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570" tabRatio="844"/>
  </bookViews>
  <sheets>
    <sheet name="报价单" sheetId="22" r:id="rId1"/>
  </sheets>
  <externalReferences>
    <externalReference r:id="rId2"/>
  </externalReferences>
  <definedNames>
    <definedName name="一级">'[1]02.RATECARD'!$D$117:$D$124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22" l="1"/>
  <c r="H42" i="22"/>
  <c r="H12" i="22"/>
  <c r="H23" i="22"/>
  <c r="H29" i="22"/>
  <c r="H34" i="22"/>
  <c r="H40" i="22"/>
  <c r="H19" i="22"/>
  <c r="H20" i="22"/>
  <c r="H4" i="22"/>
  <c r="H9" i="22"/>
  <c r="H8" i="22"/>
  <c r="H7" i="22"/>
  <c r="H10" i="22"/>
  <c r="H11" i="22"/>
  <c r="H17" i="22"/>
  <c r="H18" i="22"/>
  <c r="H15" i="22"/>
  <c r="H16" i="22"/>
  <c r="H21" i="22"/>
  <c r="H22" i="22"/>
  <c r="H14" i="22"/>
  <c r="H37" i="22"/>
  <c r="H26" i="22"/>
  <c r="H25" i="22"/>
  <c r="H6" i="22"/>
  <c r="H36" i="22"/>
  <c r="H38" i="22"/>
  <c r="H39" i="22"/>
  <c r="H31" i="22"/>
  <c r="H32" i="22"/>
  <c r="H33" i="22"/>
  <c r="H27" i="22"/>
  <c r="H28" i="22"/>
</calcChain>
</file>

<file path=xl/sharedStrings.xml><?xml version="1.0" encoding="utf-8"?>
<sst xmlns="http://schemas.openxmlformats.org/spreadsheetml/2006/main" count="129" uniqueCount="103">
  <si>
    <t>人/天</t>
  </si>
  <si>
    <t>张</t>
    <phoneticPr fontId="4" type="noConversion"/>
  </si>
  <si>
    <t>Item No.
项目编号</t>
  </si>
  <si>
    <t>Description 
费用描述</t>
  </si>
  <si>
    <t>Unit
单位</t>
  </si>
  <si>
    <t>Unit Price (exclu.TAX)
单价（不含税）</t>
  </si>
  <si>
    <t>QTY
数量</t>
  </si>
  <si>
    <t>Total
总价</t>
  </si>
  <si>
    <t>Remark
备注</t>
  </si>
  <si>
    <t>次数</t>
    <phoneticPr fontId="4" type="noConversion"/>
  </si>
  <si>
    <t>Sub-total</t>
  </si>
  <si>
    <t>总计</t>
    <phoneticPr fontId="4" type="noConversion"/>
  </si>
  <si>
    <t>税费</t>
    <phoneticPr fontId="4" type="noConversion"/>
  </si>
  <si>
    <t>报价</t>
    <phoneticPr fontId="4" type="noConversion"/>
  </si>
  <si>
    <t>1</t>
    <phoneticPr fontId="4" type="noConversion"/>
  </si>
  <si>
    <t>2-1</t>
    <phoneticPr fontId="4" type="noConversion"/>
  </si>
  <si>
    <t>Ratecard</t>
    <phoneticPr fontId="4" type="noConversion"/>
  </si>
  <si>
    <t>data privacy campaign 2021-报价单</t>
    <phoneticPr fontId="4" type="noConversion"/>
  </si>
  <si>
    <t>小时</t>
    <phoneticPr fontId="4" type="noConversion"/>
  </si>
  <si>
    <t>个</t>
    <phoneticPr fontId="4" type="noConversion"/>
  </si>
  <si>
    <t>3-1</t>
    <phoneticPr fontId="4" type="noConversion"/>
  </si>
  <si>
    <t>4-1</t>
    <phoneticPr fontId="4" type="noConversion"/>
  </si>
  <si>
    <t>脚本撰写</t>
  </si>
  <si>
    <t>视频素材收集</t>
  </si>
  <si>
    <t>字幕效果制作</t>
  </si>
  <si>
    <t>二维动画制作</t>
  </si>
  <si>
    <t>视频剪辑</t>
  </si>
  <si>
    <t>后期合成音效、特效</t>
  </si>
  <si>
    <t>视频文件编辑/视频较色</t>
  </si>
  <si>
    <t>1-3</t>
  </si>
  <si>
    <t>1-4</t>
  </si>
  <si>
    <t>1-5</t>
  </si>
  <si>
    <t>1-6</t>
  </si>
  <si>
    <t>套</t>
    <phoneticPr fontId="4" type="noConversion"/>
  </si>
  <si>
    <t>2个30秒真人创意视频的内容撰写，整合</t>
    <phoneticPr fontId="4" type="noConversion"/>
  </si>
  <si>
    <t>分钟</t>
    <phoneticPr fontId="4" type="noConversion"/>
  </si>
  <si>
    <t>秒</t>
    <phoneticPr fontId="4" type="noConversion"/>
  </si>
  <si>
    <t>次</t>
    <phoneticPr fontId="4" type="noConversion"/>
  </si>
  <si>
    <t>次</t>
    <phoneticPr fontId="4" type="noConversion"/>
  </si>
  <si>
    <t>创意设计</t>
    <phoneticPr fontId="4" type="noConversion"/>
  </si>
  <si>
    <t>物料制作</t>
    <phoneticPr fontId="4" type="noConversion"/>
  </si>
  <si>
    <t>3-2</t>
    <phoneticPr fontId="4" type="noConversion"/>
  </si>
  <si>
    <t>海报印刷</t>
    <phoneticPr fontId="4" type="noConversion"/>
  </si>
  <si>
    <t>张</t>
    <phoneticPr fontId="4" type="noConversion"/>
  </si>
  <si>
    <t>3-3</t>
    <phoneticPr fontId="4" type="noConversion"/>
  </si>
  <si>
    <t>运费</t>
    <phoneticPr fontId="4" type="noConversion"/>
  </si>
  <si>
    <r>
      <t>X展架</t>
    </r>
    <r>
      <rPr>
        <sz val="9"/>
        <color indexed="8"/>
        <rFont val="微软雅黑"/>
        <family val="2"/>
        <charset val="134"/>
      </rPr>
      <t xml:space="preserve">(普通型) </t>
    </r>
    <phoneticPr fontId="4" type="noConversion"/>
  </si>
  <si>
    <t>海报及X展架寄送</t>
    <phoneticPr fontId="4" type="noConversion"/>
  </si>
  <si>
    <t>Q2长图文</t>
  </si>
  <si>
    <t>Q2/Q4海报</t>
  </si>
  <si>
    <t>设计师制作，84cm*54cm，共6张</t>
    <phoneticPr fontId="4" type="noConversion"/>
  </si>
  <si>
    <t xml:space="preserve">尺寸：180cm*80cm </t>
    <phoneticPr fontId="4" type="noConversion"/>
  </si>
  <si>
    <t>尺寸：180cm*81cm</t>
    <phoneticPr fontId="4" type="noConversion"/>
  </si>
  <si>
    <t>4-2</t>
  </si>
  <si>
    <t>4-3</t>
  </si>
  <si>
    <t>4-4</t>
  </si>
  <si>
    <t>运营服务器系统开发</t>
    <phoneticPr fontId="4" type="noConversion"/>
  </si>
  <si>
    <t>套</t>
    <phoneticPr fontId="4" type="noConversion"/>
  </si>
  <si>
    <t>包含轻量化服务器系统开发、登录系统、基础数据导入和梳理、数字证书部署。有效期为1年</t>
    <phoneticPr fontId="4" type="noConversion"/>
  </si>
  <si>
    <t>问卷功能定制</t>
  </si>
  <si>
    <t>H5定制开发</t>
    <phoneticPr fontId="4" type="noConversion"/>
  </si>
  <si>
    <t>2-2</t>
    <phoneticPr fontId="4" type="noConversion"/>
  </si>
  <si>
    <t>2-3</t>
  </si>
  <si>
    <t>H5题目修改</t>
    <phoneticPr fontId="4" type="noConversion"/>
  </si>
  <si>
    <t>创意总监：Q3/Q4题目内容修改撰写，共30道题，需修改两次</t>
    <phoneticPr fontId="4" type="noConversion"/>
  </si>
  <si>
    <t>时</t>
    <phoneticPr fontId="4" type="noConversion"/>
  </si>
  <si>
    <t>Q2/Q3/Q4问卷定制开发及修改</t>
    <phoneticPr fontId="4" type="noConversion"/>
  </si>
  <si>
    <t>2-4</t>
  </si>
  <si>
    <t>H5界面设计</t>
    <phoneticPr fontId="4" type="noConversion"/>
  </si>
  <si>
    <t>设计总监：包含H5答题画面、盲盒等图标设计</t>
    <phoneticPr fontId="4" type="noConversion"/>
  </si>
  <si>
    <t>时</t>
    <phoneticPr fontId="4" type="noConversion"/>
  </si>
  <si>
    <t>盲盒抽奖功能定制</t>
    <phoneticPr fontId="4" type="noConversion"/>
  </si>
  <si>
    <t>含抽奖程序定制和奖项验证通知</t>
    <phoneticPr fontId="4" type="noConversion"/>
  </si>
  <si>
    <t>时</t>
    <phoneticPr fontId="4" type="noConversion"/>
  </si>
  <si>
    <t>后台管理</t>
    <phoneticPr fontId="4" type="noConversion"/>
  </si>
  <si>
    <t>含人员名单管理、问卷结果导出、中奖清单导出</t>
    <phoneticPr fontId="4" type="noConversion"/>
  </si>
  <si>
    <t>时</t>
    <phoneticPr fontId="4" type="noConversion"/>
  </si>
  <si>
    <t>调节视频亮度,对比度,饱和度等，成片输出</t>
    <phoneticPr fontId="4" type="noConversion"/>
  </si>
  <si>
    <t>设计师制作，原创长图文</t>
    <phoneticPr fontId="4" type="noConversion"/>
  </si>
  <si>
    <t>高级摄像师</t>
    <phoneticPr fontId="4" type="noConversion"/>
  </si>
  <si>
    <t>导演</t>
    <phoneticPr fontId="4" type="noConversion"/>
  </si>
  <si>
    <t>人/次</t>
    <phoneticPr fontId="4" type="noConversion"/>
  </si>
  <si>
    <t>制作视频的组织者与领导者，宣传片、微电影、MV相关导演</t>
    <phoneticPr fontId="4" type="noConversion"/>
  </si>
  <si>
    <t>2个30秒真人创意视频拍摄</t>
    <phoneticPr fontId="4" type="noConversion"/>
  </si>
  <si>
    <t>领导讲话视频剪辑</t>
    <phoneticPr fontId="4" type="noConversion"/>
  </si>
  <si>
    <t>真人创意视频制作</t>
    <phoneticPr fontId="4" type="noConversion"/>
  </si>
  <si>
    <t>2-1</t>
    <phoneticPr fontId="4" type="noConversion"/>
  </si>
  <si>
    <t>1-1</t>
    <phoneticPr fontId="4" type="noConversion"/>
  </si>
  <si>
    <t>1-2</t>
    <phoneticPr fontId="4" type="noConversion"/>
  </si>
  <si>
    <t>2-2</t>
    <phoneticPr fontId="4" type="noConversion"/>
  </si>
  <si>
    <t>2-5</t>
  </si>
  <si>
    <t>2-6</t>
  </si>
  <si>
    <t>2-7</t>
  </si>
  <si>
    <t>2-8</t>
  </si>
  <si>
    <t>2-9</t>
  </si>
  <si>
    <t>视频素材收集</t>
    <phoneticPr fontId="4" type="noConversion"/>
  </si>
  <si>
    <t>添加字幕及效果制作，预估10分钟</t>
    <phoneticPr fontId="4" type="noConversion"/>
  </si>
  <si>
    <t>添加字幕及效果制作</t>
    <phoneticPr fontId="4" type="noConversion"/>
  </si>
  <si>
    <t>对提供的视频进行音效配乐（不含版税）</t>
    <phoneticPr fontId="4" type="noConversion"/>
  </si>
  <si>
    <t>片头片尾及快闪视频转场等动画设计</t>
    <phoneticPr fontId="4" type="noConversion"/>
  </si>
  <si>
    <t>对已经存在的素材进行创意剪辑、处理、拼接、合成。</t>
    <phoneticPr fontId="4" type="noConversion"/>
  </si>
  <si>
    <t>对已经存在的素材进行简单剪辑、处理、拼接、合成。预估10分钟</t>
    <phoneticPr fontId="4" type="noConversion"/>
  </si>
  <si>
    <t>片头片尾动画设计，预估30秒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</si>
</sst>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&quot;¥&quot;#,##0.00_);[Red]\(&quot;¥&quot;#,##0.00\)"/>
    <numFmt numFmtId="177" formatCode="[$¥-804]#,##0.00;[$¥-804]\-#,##0.00"/>
    <numFmt numFmtId="178" formatCode="&quot;¥&quot;#,##0_);[Red]\(&quot;¥&quot;#,##0\)"/>
    <numFmt numFmtId="179" formatCode="0_);[Red]\(0\)"/>
    <numFmt numFmtId="180" formatCode="_(* #,##0.00_);_(* \(#,##0.00\);_(* &quot;-&quot;??_);_(@_)"/>
    <numFmt numFmtId="181" formatCode="0.0_);[Red]\(0.0\)"/>
  </numFmts>
  <fonts count="3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 tint="4.9989318521683403E-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Trebuchet MS"/>
      <family val="2"/>
    </font>
    <font>
      <sz val="10"/>
      <name val="Verdana"/>
      <family val="2"/>
    </font>
    <font>
      <sz val="11"/>
      <color indexed="8"/>
      <name val="宋体"/>
      <family val="3"/>
      <charset val="134"/>
    </font>
    <font>
      <b/>
      <sz val="10"/>
      <color theme="0"/>
      <name val="Trebuchet MS"/>
      <family val="2"/>
    </font>
    <font>
      <b/>
      <sz val="10"/>
      <color rgb="FFFFFFFF"/>
      <name val="Trebuchet MS"/>
      <family val="2"/>
    </font>
    <font>
      <b/>
      <sz val="10"/>
      <color theme="0"/>
      <name val="宋体"/>
      <family val="3"/>
      <charset val="134"/>
    </font>
    <font>
      <sz val="10"/>
      <name val="宋体"/>
      <family val="2"/>
      <charset val="134"/>
    </font>
    <font>
      <b/>
      <sz val="11"/>
      <color theme="0"/>
      <name val="Trebuchet MS"/>
      <family val="2"/>
    </font>
    <font>
      <b/>
      <sz val="14"/>
      <name val="微软雅黑"/>
      <family val="2"/>
      <charset val="134"/>
    </font>
    <font>
      <sz val="12"/>
      <name val="Times New Roman"/>
      <family val="1"/>
    </font>
    <font>
      <sz val="11"/>
      <color theme="0"/>
      <name val="Trebuchet MS"/>
      <family val="2"/>
    </font>
    <font>
      <sz val="11"/>
      <name val="Trebuchet MS"/>
      <family val="2"/>
    </font>
    <font>
      <b/>
      <sz val="30"/>
      <name val="Trebuchet MS"/>
      <family val="2"/>
    </font>
    <font>
      <b/>
      <sz val="30"/>
      <name val="宋体"/>
      <family val="3"/>
      <charset val="134"/>
    </font>
    <font>
      <b/>
      <sz val="12"/>
      <color indexed="8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28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theme="0"/>
      <name val="Trebuchet MS"/>
      <family val="2"/>
    </font>
    <font>
      <sz val="10"/>
      <color theme="0"/>
      <name val="Trebuchet MS"/>
      <family val="2"/>
    </font>
    <font>
      <b/>
      <sz val="10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rgb="FF830051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177" fontId="0" fillId="0" borderId="0"/>
    <xf numFmtId="177" fontId="1" fillId="0" borderId="0">
      <alignment vertical="center"/>
    </xf>
    <xf numFmtId="177" fontId="3" fillId="0" borderId="0"/>
    <xf numFmtId="177" fontId="2" fillId="0" borderId="0"/>
    <xf numFmtId="43" fontId="3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3" fillId="0" borderId="0"/>
    <xf numFmtId="177" fontId="3" fillId="0" borderId="0"/>
    <xf numFmtId="177" fontId="3" fillId="0" borderId="0"/>
    <xf numFmtId="177" fontId="3" fillId="0" borderId="0"/>
    <xf numFmtId="177" fontId="15" fillId="0" borderId="0"/>
    <xf numFmtId="177" fontId="16" fillId="0" borderId="0" applyProtection="0"/>
    <xf numFmtId="177" fontId="3" fillId="0" borderId="0"/>
    <xf numFmtId="177" fontId="3" fillId="0" borderId="0"/>
    <xf numFmtId="177" fontId="2" fillId="0" borderId="0"/>
    <xf numFmtId="177" fontId="16" fillId="0" borderId="0" applyProtection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177" fontId="23" fillId="0" borderId="0"/>
    <xf numFmtId="177" fontId="3" fillId="0" borderId="0"/>
    <xf numFmtId="177" fontId="2" fillId="0" borderId="0"/>
    <xf numFmtId="9" fontId="3" fillId="0" borderId="0" applyFont="0" applyFill="0" applyBorder="0" applyAlignment="0" applyProtection="0"/>
  </cellStyleXfs>
  <cellXfs count="94">
    <xf numFmtId="177" fontId="0" fillId="0" borderId="0" xfId="0"/>
    <xf numFmtId="177" fontId="0" fillId="0" borderId="0" xfId="0" applyAlignment="1">
      <alignment vertical="center"/>
    </xf>
    <xf numFmtId="177" fontId="12" fillId="0" borderId="0" xfId="0" applyFont="1"/>
    <xf numFmtId="177" fontId="9" fillId="3" borderId="1" xfId="0" applyFont="1" applyFill="1" applyBorder="1" applyAlignment="1">
      <alignment horizontal="center" vertical="center" wrapText="1"/>
    </xf>
    <xf numFmtId="177" fontId="0" fillId="0" borderId="0" xfId="0" applyAlignment="1">
      <alignment horizontal="center"/>
    </xf>
    <xf numFmtId="177" fontId="14" fillId="0" borderId="0" xfId="9" applyFont="1"/>
    <xf numFmtId="179" fontId="7" fillId="2" borderId="1" xfId="0" applyNumberFormat="1" applyFont="1" applyFill="1" applyBorder="1" applyAlignment="1">
      <alignment horizontal="right" vertical="center"/>
    </xf>
    <xf numFmtId="179" fontId="0" fillId="0" borderId="0" xfId="0" applyNumberFormat="1"/>
    <xf numFmtId="179" fontId="0" fillId="0" borderId="0" xfId="0" applyNumberFormat="1" applyAlignment="1">
      <alignment horizontal="center"/>
    </xf>
    <xf numFmtId="177" fontId="9" fillId="3" borderId="1" xfId="0" applyFont="1" applyFill="1" applyBorder="1" applyAlignment="1">
      <alignment vertical="center" wrapText="1"/>
    </xf>
    <xf numFmtId="177" fontId="14" fillId="0" borderId="0" xfId="0" applyFont="1" applyAlignment="1">
      <alignment horizontal="left" vertical="center" wrapText="1"/>
    </xf>
    <xf numFmtId="177" fontId="6" fillId="3" borderId="1" xfId="0" applyFont="1" applyFill="1" applyBorder="1" applyAlignment="1">
      <alignment horizontal="right"/>
    </xf>
    <xf numFmtId="176" fontId="6" fillId="3" borderId="1" xfId="0" applyNumberFormat="1" applyFont="1" applyFill="1" applyBorder="1" applyAlignment="1">
      <alignment horizontal="right"/>
    </xf>
    <xf numFmtId="179" fontId="6" fillId="3" borderId="1" xfId="0" applyNumberFormat="1" applyFont="1" applyFill="1" applyBorder="1" applyAlignment="1">
      <alignment horizontal="right"/>
    </xf>
    <xf numFmtId="177" fontId="11" fillId="3" borderId="1" xfId="0" applyFont="1" applyFill="1" applyBorder="1" applyAlignment="1">
      <alignment horizontal="center" vertical="center" wrapText="1"/>
    </xf>
    <xf numFmtId="177" fontId="7" fillId="0" borderId="0" xfId="9" applyFont="1"/>
    <xf numFmtId="177" fontId="12" fillId="0" borderId="0" xfId="0" applyFont="1" applyAlignment="1">
      <alignment vertical="center"/>
    </xf>
    <xf numFmtId="49" fontId="22" fillId="3" borderId="1" xfId="0" applyNumberFormat="1" applyFont="1" applyFill="1" applyBorder="1" applyAlignment="1">
      <alignment horizontal="center" vertical="center"/>
    </xf>
    <xf numFmtId="177" fontId="12" fillId="2" borderId="0" xfId="0" applyFont="1" applyFill="1" applyAlignment="1">
      <alignment vertical="center"/>
    </xf>
    <xf numFmtId="179" fontId="22" fillId="3" borderId="1" xfId="0" applyNumberFormat="1" applyFont="1" applyFill="1" applyBorder="1" applyAlignment="1">
      <alignment horizontal="center" vertical="center"/>
    </xf>
    <xf numFmtId="177" fontId="12" fillId="3" borderId="1" xfId="0" applyFont="1" applyFill="1" applyBorder="1" applyAlignment="1">
      <alignment vertical="center"/>
    </xf>
    <xf numFmtId="177" fontId="11" fillId="3" borderId="1" xfId="9" applyFont="1" applyFill="1" applyBorder="1"/>
    <xf numFmtId="177" fontId="6" fillId="3" borderId="1" xfId="0" applyFont="1" applyFill="1" applyBorder="1" applyAlignment="1">
      <alignment horizontal="left" vertical="center"/>
    </xf>
    <xf numFmtId="179" fontId="6" fillId="3" borderId="1" xfId="0" applyNumberFormat="1" applyFont="1" applyFill="1" applyBorder="1" applyAlignment="1">
      <alignment horizontal="center"/>
    </xf>
    <xf numFmtId="177" fontId="7" fillId="2" borderId="1" xfId="0" applyFont="1" applyFill="1" applyBorder="1" applyAlignment="1">
      <alignment horizontal="left" vertical="center"/>
    </xf>
    <xf numFmtId="177" fontId="17" fillId="4" borderId="1" xfId="9" applyFont="1" applyFill="1" applyBorder="1" applyAlignment="1">
      <alignment horizontal="center" wrapText="1"/>
    </xf>
    <xf numFmtId="177" fontId="17" fillId="4" borderId="1" xfId="9" applyFont="1" applyFill="1" applyBorder="1" applyAlignment="1" applyProtection="1">
      <alignment horizontal="center" wrapText="1"/>
      <protection locked="0"/>
    </xf>
    <xf numFmtId="177" fontId="17" fillId="4" borderId="1" xfId="11" applyFont="1" applyFill="1" applyBorder="1" applyAlignment="1" applyProtection="1">
      <alignment horizontal="center" vertical="center" wrapText="1"/>
      <protection locked="0"/>
    </xf>
    <xf numFmtId="177" fontId="19" fillId="4" borderId="1" xfId="11" applyFont="1" applyFill="1" applyBorder="1" applyAlignment="1" applyProtection="1">
      <alignment horizontal="center" vertical="center" wrapText="1"/>
      <protection locked="0"/>
    </xf>
    <xf numFmtId="177" fontId="10" fillId="2" borderId="1" xfId="0" applyFont="1" applyFill="1" applyBorder="1" applyAlignment="1">
      <alignment vertical="center" wrapText="1"/>
    </xf>
    <xf numFmtId="177" fontId="17" fillId="4" borderId="1" xfId="9" applyFont="1" applyFill="1" applyBorder="1" applyAlignment="1" applyProtection="1">
      <alignment horizontal="center" vertical="center" wrapText="1"/>
      <protection locked="0"/>
    </xf>
    <xf numFmtId="177" fontId="25" fillId="0" borderId="0" xfId="9" applyFont="1"/>
    <xf numFmtId="177" fontId="25" fillId="4" borderId="0" xfId="9" applyFont="1" applyFill="1" applyAlignment="1">
      <alignment wrapText="1"/>
    </xf>
    <xf numFmtId="177" fontId="25" fillId="4" borderId="0" xfId="9" applyFont="1" applyFill="1"/>
    <xf numFmtId="177" fontId="21" fillId="4" borderId="4" xfId="11" applyFont="1" applyFill="1" applyBorder="1" applyAlignment="1" applyProtection="1">
      <alignment horizontal="right"/>
      <protection locked="0"/>
    </xf>
    <xf numFmtId="179" fontId="7" fillId="0" borderId="1" xfId="0" applyNumberFormat="1" applyFont="1" applyBorder="1" applyAlignment="1">
      <alignment horizontal="right" vertical="center"/>
    </xf>
    <xf numFmtId="176" fontId="10" fillId="0" borderId="1" xfId="4" applyNumberFormat="1" applyFont="1" applyBorder="1" applyAlignment="1">
      <alignment horizontal="right" vertical="center"/>
    </xf>
    <xf numFmtId="177" fontId="7" fillId="0" borderId="1" xfId="0" applyFont="1" applyBorder="1" applyAlignment="1">
      <alignment horizontal="center" vertical="center"/>
    </xf>
    <xf numFmtId="177" fontId="7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/>
    </xf>
    <xf numFmtId="177" fontId="24" fillId="4" borderId="1" xfId="11" applyFont="1" applyFill="1" applyBorder="1" applyAlignment="1" applyProtection="1">
      <alignment horizontal="center"/>
      <protection locked="0"/>
    </xf>
    <xf numFmtId="176" fontId="7" fillId="0" borderId="1" xfId="0" applyNumberFormat="1" applyFont="1" applyBorder="1" applyAlignment="1">
      <alignment horizontal="right" vertical="center"/>
    </xf>
    <xf numFmtId="179" fontId="7" fillId="0" borderId="1" xfId="0" applyNumberFormat="1" applyFont="1" applyBorder="1" applyAlignment="1">
      <alignment horizontal="center" vertical="center"/>
    </xf>
    <xf numFmtId="177" fontId="8" fillId="0" borderId="1" xfId="7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vertical="center"/>
    </xf>
    <xf numFmtId="179" fontId="7" fillId="0" borderId="1" xfId="4" applyNumberFormat="1" applyFont="1" applyBorder="1" applyAlignment="1">
      <alignment horizontal="center" vertical="center"/>
    </xf>
    <xf numFmtId="177" fontId="10" fillId="0" borderId="1" xfId="0" applyFont="1" applyBorder="1" applyAlignment="1">
      <alignment vertical="center" wrapText="1"/>
    </xf>
    <xf numFmtId="178" fontId="7" fillId="0" borderId="1" xfId="0" applyNumberFormat="1" applyFont="1" applyBorder="1" applyAlignment="1">
      <alignment vertical="center"/>
    </xf>
    <xf numFmtId="177" fontId="10" fillId="2" borderId="1" xfId="0" applyFont="1" applyFill="1" applyBorder="1" applyAlignment="1">
      <alignment horizontal="left" vertical="center" wrapText="1"/>
    </xf>
    <xf numFmtId="177" fontId="20" fillId="0" borderId="0" xfId="9" applyFont="1" applyBorder="1" applyAlignment="1">
      <alignment horizontal="center"/>
    </xf>
    <xf numFmtId="177" fontId="14" fillId="0" borderId="0" xfId="9" applyFont="1" applyBorder="1" applyAlignment="1">
      <alignment horizontal="center"/>
    </xf>
    <xf numFmtId="177" fontId="28" fillId="3" borderId="1" xfId="11" applyFont="1" applyFill="1" applyBorder="1" applyAlignment="1" applyProtection="1">
      <alignment horizontal="left" vertical="center" wrapText="1"/>
      <protection locked="0"/>
    </xf>
    <xf numFmtId="177" fontId="5" fillId="3" borderId="1" xfId="9" applyFont="1" applyFill="1" applyBorder="1"/>
    <xf numFmtId="177" fontId="29" fillId="3" borderId="1" xfId="11" applyFont="1" applyFill="1" applyBorder="1" applyAlignment="1" applyProtection="1">
      <alignment horizontal="center"/>
      <protection locked="0"/>
    </xf>
    <xf numFmtId="177" fontId="29" fillId="3" borderId="1" xfId="9" applyFont="1" applyFill="1" applyBorder="1" applyAlignment="1" applyProtection="1">
      <alignment horizontal="center" vertical="center"/>
      <protection locked="0"/>
    </xf>
    <xf numFmtId="177" fontId="9" fillId="3" borderId="1" xfId="9" applyFont="1" applyFill="1" applyBorder="1"/>
    <xf numFmtId="177" fontId="10" fillId="3" borderId="1" xfId="9" applyFont="1" applyFill="1" applyBorder="1"/>
    <xf numFmtId="9" fontId="28" fillId="3" borderId="1" xfId="11" applyNumberFormat="1" applyFont="1" applyFill="1" applyBorder="1" applyAlignment="1" applyProtection="1">
      <alignment horizontal="center" vertical="center" wrapText="1"/>
      <protection locked="0"/>
    </xf>
    <xf numFmtId="177" fontId="30" fillId="0" borderId="9" xfId="0" applyFont="1" applyBorder="1" applyAlignment="1">
      <alignment vertical="center" wrapText="1"/>
    </xf>
    <xf numFmtId="177" fontId="21" fillId="4" borderId="4" xfId="11" applyFont="1" applyFill="1" applyBorder="1" applyAlignment="1" applyProtection="1">
      <alignment horizontal="right"/>
      <protection locked="0"/>
    </xf>
    <xf numFmtId="177" fontId="7" fillId="0" borderId="1" xfId="0" applyFont="1" applyBorder="1" applyAlignment="1">
      <alignment horizontal="left" vertical="center" wrapText="1"/>
    </xf>
    <xf numFmtId="176" fontId="31" fillId="4" borderId="1" xfId="4" applyNumberFormat="1" applyFont="1" applyFill="1" applyBorder="1" applyAlignment="1">
      <alignment horizontal="right" vertical="center"/>
    </xf>
    <xf numFmtId="177" fontId="10" fillId="0" borderId="5" xfId="0" applyFont="1" applyBorder="1" applyAlignment="1">
      <alignment vertical="center" wrapText="1"/>
    </xf>
    <xf numFmtId="178" fontId="7" fillId="0" borderId="1" xfId="0" applyNumberFormat="1" applyFont="1" applyBorder="1" applyAlignment="1">
      <alignment horizontal="right" vertical="center"/>
    </xf>
    <xf numFmtId="177" fontId="32" fillId="4" borderId="8" xfId="9" applyFont="1" applyFill="1" applyBorder="1" applyAlignment="1" applyProtection="1">
      <alignment horizontal="right" vertical="center"/>
      <protection locked="0"/>
    </xf>
    <xf numFmtId="177" fontId="33" fillId="4" borderId="8" xfId="9" applyFont="1" applyFill="1" applyBorder="1" applyAlignment="1" applyProtection="1">
      <alignment horizontal="right" vertical="center"/>
      <protection locked="0"/>
    </xf>
    <xf numFmtId="177" fontId="34" fillId="3" borderId="1" xfId="0" applyFont="1" applyFill="1" applyBorder="1" applyAlignment="1">
      <alignment vertical="center" wrapText="1"/>
    </xf>
    <xf numFmtId="176" fontId="34" fillId="3" borderId="1" xfId="4" applyNumberFormat="1" applyFont="1" applyFill="1" applyBorder="1" applyAlignment="1">
      <alignment horizontal="right" vertical="center"/>
    </xf>
    <xf numFmtId="177" fontId="21" fillId="4" borderId="4" xfId="11" applyFont="1" applyFill="1" applyBorder="1" applyAlignment="1" applyProtection="1">
      <alignment horizontal="right"/>
      <protection locked="0"/>
    </xf>
    <xf numFmtId="177" fontId="9" fillId="3" borderId="4" xfId="0" applyFont="1" applyFill="1" applyBorder="1" applyAlignment="1">
      <alignment vertical="center" wrapText="1"/>
    </xf>
    <xf numFmtId="179" fontId="7" fillId="0" borderId="4" xfId="0" applyNumberFormat="1" applyFont="1" applyBorder="1" applyAlignment="1">
      <alignment horizontal="center" vertical="center"/>
    </xf>
    <xf numFmtId="177" fontId="10" fillId="0" borderId="3" xfId="0" applyFont="1" applyBorder="1" applyAlignment="1">
      <alignment vertical="center" wrapText="1"/>
    </xf>
    <xf numFmtId="49" fontId="13" fillId="0" borderId="5" xfId="0" applyNumberFormat="1" applyFont="1" applyBorder="1" applyAlignment="1">
      <alignment horizontal="center" vertical="center"/>
    </xf>
    <xf numFmtId="177" fontId="7" fillId="0" borderId="6" xfId="0" applyFont="1" applyBorder="1" applyAlignment="1">
      <alignment horizontal="left" vertical="center" wrapText="1"/>
    </xf>
    <xf numFmtId="177" fontId="21" fillId="4" borderId="4" xfId="11" applyFont="1" applyFill="1" applyBorder="1" applyAlignment="1" applyProtection="1">
      <alignment horizontal="right"/>
      <protection locked="0"/>
    </xf>
    <xf numFmtId="49" fontId="13" fillId="0" borderId="10" xfId="0" applyNumberFormat="1" applyFont="1" applyBorder="1" applyAlignment="1">
      <alignment horizontal="center" vertical="center"/>
    </xf>
    <xf numFmtId="177" fontId="7" fillId="0" borderId="6" xfId="0" applyFont="1" applyBorder="1" applyAlignment="1">
      <alignment vertical="center" wrapText="1"/>
    </xf>
    <xf numFmtId="49" fontId="13" fillId="0" borderId="11" xfId="0" applyNumberFormat="1" applyFont="1" applyBorder="1" applyAlignment="1">
      <alignment horizontal="center" vertical="center"/>
    </xf>
    <xf numFmtId="177" fontId="7" fillId="0" borderId="2" xfId="0" applyFont="1" applyBorder="1" applyAlignment="1">
      <alignment vertical="center" wrapText="1"/>
    </xf>
    <xf numFmtId="177" fontId="10" fillId="0" borderId="2" xfId="0" applyFont="1" applyBorder="1" applyAlignment="1">
      <alignment vertical="center" wrapText="1"/>
    </xf>
    <xf numFmtId="181" fontId="7" fillId="0" borderId="1" xfId="0" applyNumberFormat="1" applyFont="1" applyBorder="1" applyAlignment="1">
      <alignment horizontal="center" vertical="center"/>
    </xf>
    <xf numFmtId="177" fontId="9" fillId="3" borderId="2" xfId="11" applyFont="1" applyFill="1" applyBorder="1" applyAlignment="1" applyProtection="1">
      <alignment horizontal="right"/>
      <protection locked="0"/>
    </xf>
    <xf numFmtId="177" fontId="9" fillId="3" borderId="3" xfId="11" applyFont="1" applyFill="1" applyBorder="1" applyAlignment="1" applyProtection="1">
      <alignment horizontal="right"/>
      <protection locked="0"/>
    </xf>
    <xf numFmtId="177" fontId="9" fillId="3" borderId="4" xfId="11" applyFont="1" applyFill="1" applyBorder="1" applyAlignment="1" applyProtection="1">
      <alignment horizontal="right"/>
      <protection locked="0"/>
    </xf>
    <xf numFmtId="10" fontId="28" fillId="3" borderId="2" xfId="11" applyNumberFormat="1" applyFont="1" applyFill="1" applyBorder="1" applyAlignment="1" applyProtection="1">
      <alignment horizontal="right" vertical="center" wrapText="1"/>
      <protection locked="0"/>
    </xf>
    <xf numFmtId="10" fontId="28" fillId="3" borderId="3" xfId="11" applyNumberFormat="1" applyFont="1" applyFill="1" applyBorder="1" applyAlignment="1" applyProtection="1">
      <alignment horizontal="right" vertical="center" wrapText="1"/>
      <protection locked="0"/>
    </xf>
    <xf numFmtId="10" fontId="28" fillId="3" borderId="4" xfId="11" applyNumberFormat="1" applyFont="1" applyFill="1" applyBorder="1" applyAlignment="1" applyProtection="1">
      <alignment horizontal="right" vertical="center" wrapText="1"/>
      <protection locked="0"/>
    </xf>
    <xf numFmtId="177" fontId="21" fillId="4" borderId="7" xfId="11" applyFont="1" applyFill="1" applyBorder="1" applyAlignment="1" applyProtection="1">
      <alignment horizontal="right"/>
      <protection locked="0"/>
    </xf>
    <xf numFmtId="177" fontId="21" fillId="4" borderId="3" xfId="11" applyFont="1" applyFill="1" applyBorder="1" applyAlignment="1" applyProtection="1">
      <alignment horizontal="right"/>
      <protection locked="0"/>
    </xf>
    <xf numFmtId="177" fontId="21" fillId="4" borderId="4" xfId="11" applyFont="1" applyFill="1" applyBorder="1" applyAlignment="1" applyProtection="1">
      <alignment horizontal="right"/>
      <protection locked="0"/>
    </xf>
    <xf numFmtId="177" fontId="27" fillId="0" borderId="0" xfId="9" applyFont="1" applyBorder="1" applyAlignment="1">
      <alignment horizontal="center" vertical="center"/>
    </xf>
    <xf numFmtId="177" fontId="26" fillId="0" borderId="0" xfId="9" applyFont="1" applyBorder="1" applyAlignment="1">
      <alignment horizontal="center" vertical="center"/>
    </xf>
    <xf numFmtId="177" fontId="18" fillId="5" borderId="1" xfId="11" applyFont="1" applyFill="1" applyBorder="1" applyAlignment="1" applyProtection="1">
      <alignment horizontal="center" vertical="center" wrapText="1"/>
      <protection locked="0"/>
    </xf>
    <xf numFmtId="177" fontId="30" fillId="0" borderId="9" xfId="0" applyFont="1" applyBorder="1" applyAlignment="1">
      <alignment horizontal="center" vertical="center" wrapText="1"/>
    </xf>
  </cellXfs>
  <cellStyles count="25">
    <cellStyle name="Comma 2 2" xfId="20"/>
    <cellStyle name="Normal 2" xfId="9"/>
    <cellStyle name="Normal 2 2 2" xfId="14"/>
    <cellStyle name="Normal 2 2 2 2" xfId="22"/>
    <cellStyle name="Normal 6 2" xfId="15"/>
    <cellStyle name="Normal 6 2 2" xfId="23"/>
    <cellStyle name="Normal_Sheet1" xfId="11"/>
    <cellStyle name="Percent 2" xfId="24"/>
    <cellStyle name="Percent 4 2" xfId="18"/>
    <cellStyle name="百分比 2" xfId="19"/>
    <cellStyle name="常规" xfId="0" builtinId="0"/>
    <cellStyle name="常规 2" xfId="2"/>
    <cellStyle name="常规 2 2" xfId="8"/>
    <cellStyle name="常规 2 2 2" xfId="16"/>
    <cellStyle name="常规 2 3" xfId="12"/>
    <cellStyle name="常规 3" xfId="1"/>
    <cellStyle name="常规 3 3" xfId="3"/>
    <cellStyle name="常规 4" xfId="7"/>
    <cellStyle name="常规 4 2" xfId="13"/>
    <cellStyle name="常规 5" xfId="10"/>
    <cellStyle name="千位分隔 2" xfId="5"/>
    <cellStyle name="千位分隔 2 2" xfId="4"/>
    <cellStyle name="千位分隔 2 3" xfId="6"/>
    <cellStyle name="千位分隔 3" xfId="17"/>
    <cellStyle name="样式 1" xfId="21"/>
  </cellStyles>
  <dxfs count="0"/>
  <tableStyles count="0" defaultTableStyle="TableStyleMedium2" defaultPivotStyle="PivotStyleMedium9"/>
  <colors>
    <mruColors>
      <color rgb="FF8300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\D\New\2017\Marketing%20Service\PR\PR%20Event\Price%20list%20and%20quotation%20format\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</sheetNames>
    <sheetDataSet>
      <sheetData sheetId="0"/>
      <sheetData sheetId="1"/>
      <sheetData sheetId="2">
        <row r="117">
          <cell r="D117" t="str">
            <v>Personnel</v>
          </cell>
        </row>
        <row r="118">
          <cell r="D118" t="str">
            <v>Production</v>
          </cell>
        </row>
        <row r="119">
          <cell r="D119" t="str">
            <v>Execution</v>
          </cell>
        </row>
        <row r="120">
          <cell r="D120" t="str">
            <v>Catering</v>
          </cell>
        </row>
        <row r="121">
          <cell r="D121" t="str">
            <v>AgencyFee</v>
          </cell>
        </row>
        <row r="122">
          <cell r="D122" t="str">
            <v>Venue</v>
          </cell>
        </row>
        <row r="123">
          <cell r="D123" t="str">
            <v>FurnitureRental</v>
          </cell>
        </row>
        <row r="124">
          <cell r="D124" t="str">
            <v>FlowerandOthers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18" zoomScale="80" zoomScaleNormal="80" workbookViewId="0">
      <selection activeCell="H42" sqref="H42"/>
    </sheetView>
  </sheetViews>
  <sheetFormatPr defaultColWidth="8.875" defaultRowHeight="16.5" x14ac:dyDescent="0.3"/>
  <cols>
    <col min="1" max="1" width="9.25" style="7" customWidth="1"/>
    <col min="2" max="2" width="34.5" customWidth="1"/>
    <col min="3" max="3" width="63" customWidth="1"/>
    <col min="4" max="4" width="13.75" style="4" customWidth="1"/>
    <col min="5" max="5" width="14.5" style="4" customWidth="1"/>
    <col min="6" max="6" width="14.375" style="8" customWidth="1"/>
    <col min="7" max="7" width="12" style="8" customWidth="1"/>
    <col min="8" max="8" width="23" style="4" customWidth="1"/>
    <col min="9" max="9" width="23.25" style="2" customWidth="1"/>
    <col min="10" max="10" width="13.625" customWidth="1"/>
    <col min="11" max="11" width="11.875" bestFit="1" customWidth="1"/>
    <col min="12" max="12" width="13.125" bestFit="1" customWidth="1"/>
    <col min="14" max="14" width="11.875" bestFit="1" customWidth="1"/>
  </cols>
  <sheetData>
    <row r="1" spans="1:12" s="5" customFormat="1" ht="53.25" customHeight="1" x14ac:dyDescent="0.3">
      <c r="A1" s="90" t="s">
        <v>17</v>
      </c>
      <c r="B1" s="91"/>
      <c r="C1" s="91"/>
      <c r="D1" s="91"/>
      <c r="E1" s="91"/>
      <c r="F1" s="91"/>
      <c r="G1" s="91"/>
      <c r="H1" s="91"/>
      <c r="I1" s="91"/>
      <c r="J1" s="91"/>
    </row>
    <row r="2" spans="1:12" s="5" customFormat="1" ht="46.15" customHeight="1" x14ac:dyDescent="0.3">
      <c r="A2" s="10"/>
      <c r="B2" s="49"/>
      <c r="C2" s="50"/>
      <c r="D2" s="58"/>
      <c r="E2" s="93" t="s">
        <v>13</v>
      </c>
      <c r="F2" s="93"/>
      <c r="G2" s="93"/>
      <c r="H2" s="93"/>
      <c r="I2" s="93"/>
      <c r="J2" s="93"/>
    </row>
    <row r="3" spans="1:12" s="1" customFormat="1" ht="37.15" customHeight="1" x14ac:dyDescent="0.3">
      <c r="A3" s="25" t="s">
        <v>2</v>
      </c>
      <c r="B3" s="92" t="s">
        <v>3</v>
      </c>
      <c r="C3" s="92"/>
      <c r="D3" s="26" t="s">
        <v>4</v>
      </c>
      <c r="E3" s="27" t="s">
        <v>5</v>
      </c>
      <c r="F3" s="27" t="s">
        <v>6</v>
      </c>
      <c r="G3" s="28" t="s">
        <v>9</v>
      </c>
      <c r="H3" s="27" t="s">
        <v>7</v>
      </c>
      <c r="I3" s="26" t="s">
        <v>8</v>
      </c>
      <c r="J3" s="30" t="s">
        <v>16</v>
      </c>
    </row>
    <row r="4" spans="1:12" s="31" customFormat="1" ht="16.5" customHeight="1" x14ac:dyDescent="0.3">
      <c r="A4" s="87" t="s">
        <v>10</v>
      </c>
      <c r="B4" s="88"/>
      <c r="C4" s="88"/>
      <c r="D4" s="88"/>
      <c r="E4" s="89"/>
      <c r="F4" s="34"/>
      <c r="G4" s="40"/>
      <c r="H4" s="64">
        <f>H12+H23+H29+H34+H40</f>
        <v>92688</v>
      </c>
      <c r="I4" s="32"/>
      <c r="J4" s="33"/>
      <c r="K4" s="16"/>
      <c r="L4" s="16"/>
    </row>
    <row r="5" spans="1:12" s="16" customFormat="1" ht="18" customHeight="1" x14ac:dyDescent="0.15">
      <c r="A5" s="17" t="s">
        <v>14</v>
      </c>
      <c r="B5" s="22" t="s">
        <v>84</v>
      </c>
      <c r="C5" s="69"/>
      <c r="D5" s="9"/>
      <c r="E5" s="9"/>
      <c r="F5" s="3"/>
      <c r="G5" s="9"/>
      <c r="H5" s="66"/>
      <c r="I5" s="9"/>
      <c r="J5" s="20"/>
    </row>
    <row r="6" spans="1:12" s="16" customFormat="1" x14ac:dyDescent="0.15">
      <c r="A6" s="72" t="s">
        <v>87</v>
      </c>
      <c r="B6" s="76" t="s">
        <v>23</v>
      </c>
      <c r="C6" s="43" t="s">
        <v>95</v>
      </c>
      <c r="D6" s="37" t="s">
        <v>18</v>
      </c>
      <c r="E6" s="41">
        <v>200</v>
      </c>
      <c r="F6" s="42">
        <v>4</v>
      </c>
      <c r="G6" s="35">
        <v>1</v>
      </c>
      <c r="H6" s="36">
        <f t="shared" ref="H6:H11" si="0">F6*G6*E6</f>
        <v>800</v>
      </c>
      <c r="I6" s="48"/>
      <c r="J6" s="41"/>
    </row>
    <row r="7" spans="1:12" s="16" customFormat="1" x14ac:dyDescent="0.15">
      <c r="A7" s="72" t="s">
        <v>88</v>
      </c>
      <c r="B7" s="73" t="s">
        <v>24</v>
      </c>
      <c r="C7" s="43" t="s">
        <v>96</v>
      </c>
      <c r="D7" s="37" t="s">
        <v>35</v>
      </c>
      <c r="E7" s="41">
        <v>400</v>
      </c>
      <c r="F7" s="42">
        <v>10</v>
      </c>
      <c r="G7" s="35">
        <v>1</v>
      </c>
      <c r="H7" s="36">
        <f t="shared" si="0"/>
        <v>4000</v>
      </c>
      <c r="I7" s="48"/>
      <c r="J7" s="41"/>
    </row>
    <row r="8" spans="1:12" s="16" customFormat="1" ht="33.75" customHeight="1" x14ac:dyDescent="0.15">
      <c r="A8" s="72" t="s">
        <v>29</v>
      </c>
      <c r="B8" s="73" t="s">
        <v>25</v>
      </c>
      <c r="C8" s="43" t="s">
        <v>102</v>
      </c>
      <c r="D8" s="37" t="s">
        <v>36</v>
      </c>
      <c r="E8" s="41">
        <v>100</v>
      </c>
      <c r="F8" s="42">
        <v>30</v>
      </c>
      <c r="G8" s="35">
        <v>1</v>
      </c>
      <c r="H8" s="36">
        <f t="shared" si="0"/>
        <v>3000</v>
      </c>
      <c r="I8" s="48"/>
      <c r="J8" s="41"/>
    </row>
    <row r="9" spans="1:12" s="16" customFormat="1" x14ac:dyDescent="0.15">
      <c r="A9" s="72" t="s">
        <v>30</v>
      </c>
      <c r="B9" s="73" t="s">
        <v>26</v>
      </c>
      <c r="C9" s="43" t="s">
        <v>101</v>
      </c>
      <c r="D9" s="37" t="s">
        <v>35</v>
      </c>
      <c r="E9" s="41">
        <v>400</v>
      </c>
      <c r="F9" s="42">
        <v>10</v>
      </c>
      <c r="G9" s="35">
        <v>1</v>
      </c>
      <c r="H9" s="36">
        <f t="shared" si="0"/>
        <v>4000</v>
      </c>
      <c r="I9" s="48"/>
      <c r="J9" s="41"/>
    </row>
    <row r="10" spans="1:12" s="16" customFormat="1" x14ac:dyDescent="0.15">
      <c r="A10" s="72" t="s">
        <v>31</v>
      </c>
      <c r="B10" s="73" t="s">
        <v>27</v>
      </c>
      <c r="C10" s="43" t="s">
        <v>98</v>
      </c>
      <c r="D10" s="37" t="s">
        <v>38</v>
      </c>
      <c r="E10" s="41">
        <v>400</v>
      </c>
      <c r="F10" s="42">
        <v>1</v>
      </c>
      <c r="G10" s="35">
        <v>1</v>
      </c>
      <c r="H10" s="36">
        <f t="shared" si="0"/>
        <v>400</v>
      </c>
      <c r="I10" s="48"/>
      <c r="J10" s="41"/>
    </row>
    <row r="11" spans="1:12" s="1" customFormat="1" x14ac:dyDescent="0.15">
      <c r="A11" s="72" t="s">
        <v>32</v>
      </c>
      <c r="B11" s="38" t="s">
        <v>28</v>
      </c>
      <c r="C11" s="60" t="s">
        <v>77</v>
      </c>
      <c r="D11" s="37" t="s">
        <v>37</v>
      </c>
      <c r="E11" s="44">
        <v>400</v>
      </c>
      <c r="F11" s="45">
        <v>1</v>
      </c>
      <c r="G11" s="6">
        <v>1</v>
      </c>
      <c r="H11" s="36">
        <f t="shared" si="0"/>
        <v>400</v>
      </c>
      <c r="I11" s="29"/>
      <c r="J11" s="44"/>
      <c r="K11" s="16"/>
      <c r="L11" s="16"/>
    </row>
    <row r="12" spans="1:12" s="1" customFormat="1" x14ac:dyDescent="0.3">
      <c r="A12" s="87" t="s">
        <v>10</v>
      </c>
      <c r="B12" s="88"/>
      <c r="C12" s="88"/>
      <c r="D12" s="88"/>
      <c r="E12" s="89"/>
      <c r="F12" s="74"/>
      <c r="G12" s="40"/>
      <c r="H12" s="65">
        <f>SUM(H6:H11)</f>
        <v>12600</v>
      </c>
      <c r="I12" s="32"/>
      <c r="J12" s="33"/>
      <c r="K12" s="16"/>
      <c r="L12" s="16"/>
    </row>
    <row r="13" spans="1:12" s="1" customFormat="1" ht="21" x14ac:dyDescent="0.35">
      <c r="A13" s="19">
        <v>2</v>
      </c>
      <c r="B13" s="22" t="s">
        <v>85</v>
      </c>
      <c r="C13" s="11"/>
      <c r="D13" s="11"/>
      <c r="E13" s="12"/>
      <c r="F13" s="23"/>
      <c r="G13" s="13"/>
      <c r="H13" s="67"/>
      <c r="I13" s="14"/>
      <c r="J13" s="20"/>
      <c r="K13" s="16"/>
      <c r="L13" s="16"/>
    </row>
    <row r="14" spans="1:12" s="1" customFormat="1" x14ac:dyDescent="0.15">
      <c r="A14" s="75" t="s">
        <v>86</v>
      </c>
      <c r="B14" s="38" t="s">
        <v>22</v>
      </c>
      <c r="C14" s="43" t="s">
        <v>34</v>
      </c>
      <c r="D14" s="37" t="s">
        <v>33</v>
      </c>
      <c r="E14" s="41">
        <v>2000</v>
      </c>
      <c r="F14" s="42">
        <v>1</v>
      </c>
      <c r="G14" s="35">
        <v>2</v>
      </c>
      <c r="H14" s="36">
        <f t="shared" ref="H14:H22" si="1">F14*G14*E14</f>
        <v>4000</v>
      </c>
      <c r="I14" s="29"/>
      <c r="J14" s="44"/>
      <c r="K14" s="16"/>
      <c r="L14" s="16"/>
    </row>
    <row r="15" spans="1:12" s="1" customFormat="1" x14ac:dyDescent="0.15">
      <c r="A15" s="75" t="s">
        <v>89</v>
      </c>
      <c r="B15" s="38" t="s">
        <v>79</v>
      </c>
      <c r="C15" s="60" t="s">
        <v>83</v>
      </c>
      <c r="D15" s="37" t="s">
        <v>0</v>
      </c>
      <c r="E15" s="44">
        <v>3000</v>
      </c>
      <c r="F15" s="80">
        <v>0.5</v>
      </c>
      <c r="G15" s="35">
        <v>2</v>
      </c>
      <c r="H15" s="36">
        <f t="shared" si="1"/>
        <v>3000</v>
      </c>
      <c r="I15" s="29"/>
      <c r="J15" s="44"/>
      <c r="K15" s="16"/>
      <c r="L15" s="16"/>
    </row>
    <row r="16" spans="1:12" s="1" customFormat="1" x14ac:dyDescent="0.15">
      <c r="A16" s="75" t="s">
        <v>62</v>
      </c>
      <c r="B16" s="38" t="s">
        <v>80</v>
      </c>
      <c r="C16" s="60" t="s">
        <v>82</v>
      </c>
      <c r="D16" s="37" t="s">
        <v>81</v>
      </c>
      <c r="E16" s="41">
        <v>3000</v>
      </c>
      <c r="F16" s="80">
        <v>0.5</v>
      </c>
      <c r="G16" s="35">
        <v>2</v>
      </c>
      <c r="H16" s="36">
        <f t="shared" si="1"/>
        <v>3000</v>
      </c>
      <c r="I16" s="29"/>
      <c r="J16" s="44"/>
      <c r="K16" s="16"/>
      <c r="L16" s="16"/>
    </row>
    <row r="17" spans="1:12" s="1" customFormat="1" x14ac:dyDescent="0.15">
      <c r="A17" s="75" t="s">
        <v>67</v>
      </c>
      <c r="B17" s="76" t="s">
        <v>23</v>
      </c>
      <c r="C17" s="43" t="s">
        <v>95</v>
      </c>
      <c r="D17" s="37" t="s">
        <v>18</v>
      </c>
      <c r="E17" s="41">
        <v>200</v>
      </c>
      <c r="F17" s="42">
        <v>4</v>
      </c>
      <c r="G17" s="35">
        <v>2</v>
      </c>
      <c r="H17" s="36">
        <f t="shared" si="1"/>
        <v>1600</v>
      </c>
      <c r="I17" s="29"/>
      <c r="J17" s="44"/>
      <c r="K17" s="16"/>
      <c r="L17" s="16"/>
    </row>
    <row r="18" spans="1:12" s="1" customFormat="1" x14ac:dyDescent="0.15">
      <c r="A18" s="75" t="s">
        <v>90</v>
      </c>
      <c r="B18" s="73" t="s">
        <v>24</v>
      </c>
      <c r="C18" s="43" t="s">
        <v>97</v>
      </c>
      <c r="D18" s="37" t="s">
        <v>35</v>
      </c>
      <c r="E18" s="41">
        <v>400</v>
      </c>
      <c r="F18" s="80">
        <v>0.5</v>
      </c>
      <c r="G18" s="35">
        <v>2</v>
      </c>
      <c r="H18" s="36">
        <f t="shared" si="1"/>
        <v>400</v>
      </c>
      <c r="I18" s="29"/>
      <c r="J18" s="44"/>
      <c r="K18" s="16"/>
      <c r="L18" s="16"/>
    </row>
    <row r="19" spans="1:12" s="1" customFormat="1" x14ac:dyDescent="0.15">
      <c r="A19" s="75" t="s">
        <v>91</v>
      </c>
      <c r="B19" s="73" t="s">
        <v>25</v>
      </c>
      <c r="C19" s="43" t="s">
        <v>99</v>
      </c>
      <c r="D19" s="37" t="s">
        <v>36</v>
      </c>
      <c r="E19" s="41">
        <v>150</v>
      </c>
      <c r="F19" s="42">
        <v>30</v>
      </c>
      <c r="G19" s="35">
        <v>2</v>
      </c>
      <c r="H19" s="36">
        <f t="shared" si="1"/>
        <v>9000</v>
      </c>
      <c r="I19" s="29"/>
      <c r="J19" s="44"/>
      <c r="K19" s="16"/>
      <c r="L19" s="16"/>
    </row>
    <row r="20" spans="1:12" s="1" customFormat="1" x14ac:dyDescent="0.15">
      <c r="A20" s="75" t="s">
        <v>92</v>
      </c>
      <c r="B20" s="73" t="s">
        <v>26</v>
      </c>
      <c r="C20" s="43" t="s">
        <v>100</v>
      </c>
      <c r="D20" s="37" t="s">
        <v>35</v>
      </c>
      <c r="E20" s="41">
        <v>500</v>
      </c>
      <c r="F20" s="80">
        <v>0.5</v>
      </c>
      <c r="G20" s="35">
        <v>2</v>
      </c>
      <c r="H20" s="36">
        <f t="shared" si="1"/>
        <v>500</v>
      </c>
      <c r="I20" s="29"/>
      <c r="J20" s="44"/>
      <c r="K20" s="16"/>
      <c r="L20" s="16"/>
    </row>
    <row r="21" spans="1:12" s="1" customFormat="1" x14ac:dyDescent="0.15">
      <c r="A21" s="75" t="s">
        <v>93</v>
      </c>
      <c r="B21" s="73" t="s">
        <v>27</v>
      </c>
      <c r="C21" s="43" t="s">
        <v>98</v>
      </c>
      <c r="D21" s="37" t="s">
        <v>38</v>
      </c>
      <c r="E21" s="41">
        <v>400</v>
      </c>
      <c r="F21" s="42">
        <v>1</v>
      </c>
      <c r="G21" s="35">
        <v>2</v>
      </c>
      <c r="H21" s="36">
        <f t="shared" si="1"/>
        <v>800</v>
      </c>
      <c r="I21" s="29"/>
      <c r="J21" s="44"/>
      <c r="K21" s="16"/>
      <c r="L21" s="16"/>
    </row>
    <row r="22" spans="1:12" s="1" customFormat="1" x14ac:dyDescent="0.15">
      <c r="A22" s="75" t="s">
        <v>94</v>
      </c>
      <c r="B22" s="38" t="s">
        <v>28</v>
      </c>
      <c r="C22" s="60" t="s">
        <v>77</v>
      </c>
      <c r="D22" s="37" t="s">
        <v>37</v>
      </c>
      <c r="E22" s="44">
        <v>400</v>
      </c>
      <c r="F22" s="45">
        <v>1</v>
      </c>
      <c r="G22" s="6">
        <v>2</v>
      </c>
      <c r="H22" s="36">
        <f t="shared" si="1"/>
        <v>800</v>
      </c>
      <c r="I22" s="29"/>
      <c r="J22" s="44"/>
      <c r="K22" s="16"/>
      <c r="L22" s="16"/>
    </row>
    <row r="23" spans="1:12" s="31" customFormat="1" ht="16.5" customHeight="1" x14ac:dyDescent="0.3">
      <c r="A23" s="87" t="s">
        <v>10</v>
      </c>
      <c r="B23" s="88"/>
      <c r="C23" s="88"/>
      <c r="D23" s="88"/>
      <c r="E23" s="89"/>
      <c r="F23" s="34"/>
      <c r="G23" s="40"/>
      <c r="H23" s="65">
        <f>SUM(H14:H22)</f>
        <v>23100</v>
      </c>
      <c r="I23" s="32"/>
      <c r="J23" s="33"/>
      <c r="K23" s="16"/>
      <c r="L23" s="16"/>
    </row>
    <row r="24" spans="1:12" s="16" customFormat="1" ht="21" x14ac:dyDescent="0.35">
      <c r="A24" s="19">
        <v>2</v>
      </c>
      <c r="B24" s="22" t="s">
        <v>39</v>
      </c>
      <c r="C24" s="11"/>
      <c r="D24" s="11"/>
      <c r="E24" s="12"/>
      <c r="F24" s="23"/>
      <c r="G24" s="13"/>
      <c r="H24" s="67"/>
      <c r="I24" s="14"/>
      <c r="J24" s="20"/>
    </row>
    <row r="25" spans="1:12" s="18" customFormat="1" x14ac:dyDescent="0.15">
      <c r="A25" s="39" t="s">
        <v>15</v>
      </c>
      <c r="B25" s="38" t="s">
        <v>49</v>
      </c>
      <c r="C25" s="78" t="s">
        <v>50</v>
      </c>
      <c r="D25" s="37" t="s">
        <v>1</v>
      </c>
      <c r="E25" s="63">
        <v>2200</v>
      </c>
      <c r="F25" s="42">
        <v>6</v>
      </c>
      <c r="G25" s="35">
        <v>1</v>
      </c>
      <c r="H25" s="36">
        <f>E25*F25*G25</f>
        <v>13200</v>
      </c>
      <c r="I25" s="24"/>
      <c r="J25" s="41"/>
      <c r="K25" s="16"/>
      <c r="L25" s="16"/>
    </row>
    <row r="26" spans="1:12" s="18" customFormat="1" x14ac:dyDescent="0.15">
      <c r="A26" s="39" t="s">
        <v>61</v>
      </c>
      <c r="B26" s="62" t="s">
        <v>48</v>
      </c>
      <c r="C26" s="79" t="s">
        <v>78</v>
      </c>
      <c r="D26" s="37" t="s">
        <v>1</v>
      </c>
      <c r="E26" s="47">
        <v>8000</v>
      </c>
      <c r="F26" s="42">
        <v>1</v>
      </c>
      <c r="G26" s="35">
        <v>1</v>
      </c>
      <c r="H26" s="36">
        <f>F26*G26*E26</f>
        <v>8000</v>
      </c>
      <c r="I26" s="24"/>
      <c r="J26" s="47"/>
      <c r="K26" s="16"/>
      <c r="L26" s="16"/>
    </row>
    <row r="27" spans="1:12" s="18" customFormat="1" x14ac:dyDescent="0.15">
      <c r="A27" s="39" t="s">
        <v>62</v>
      </c>
      <c r="B27" s="62" t="s">
        <v>68</v>
      </c>
      <c r="C27" s="71" t="s">
        <v>69</v>
      </c>
      <c r="D27" s="37" t="s">
        <v>70</v>
      </c>
      <c r="E27" s="47">
        <v>304</v>
      </c>
      <c r="F27" s="70">
        <v>10</v>
      </c>
      <c r="G27" s="35">
        <v>1</v>
      </c>
      <c r="H27" s="36">
        <f t="shared" ref="H27:H28" si="2">F27*G27*E27</f>
        <v>3040</v>
      </c>
      <c r="I27" s="24"/>
      <c r="J27" s="47"/>
      <c r="K27" s="16"/>
      <c r="L27" s="16"/>
    </row>
    <row r="28" spans="1:12" s="18" customFormat="1" x14ac:dyDescent="0.15">
      <c r="A28" s="39" t="s">
        <v>67</v>
      </c>
      <c r="B28" s="46" t="s">
        <v>63</v>
      </c>
      <c r="C28" s="71" t="s">
        <v>64</v>
      </c>
      <c r="D28" s="37" t="s">
        <v>65</v>
      </c>
      <c r="E28" s="47">
        <v>223</v>
      </c>
      <c r="F28" s="70">
        <v>8</v>
      </c>
      <c r="G28" s="35">
        <v>2</v>
      </c>
      <c r="H28" s="36">
        <f t="shared" si="2"/>
        <v>3568</v>
      </c>
      <c r="I28" s="24"/>
      <c r="J28" s="47"/>
      <c r="K28" s="16"/>
      <c r="L28" s="16"/>
    </row>
    <row r="29" spans="1:12" s="18" customFormat="1" x14ac:dyDescent="0.3">
      <c r="A29" s="87" t="s">
        <v>10</v>
      </c>
      <c r="B29" s="88"/>
      <c r="C29" s="88"/>
      <c r="D29" s="88"/>
      <c r="E29" s="89"/>
      <c r="F29" s="59"/>
      <c r="G29" s="40"/>
      <c r="H29" s="61">
        <f>SUM(H25:H28)</f>
        <v>27808</v>
      </c>
      <c r="I29" s="32"/>
      <c r="J29" s="33"/>
      <c r="K29" s="16"/>
      <c r="L29" s="16"/>
    </row>
    <row r="30" spans="1:12" s="16" customFormat="1" ht="21" x14ac:dyDescent="0.35">
      <c r="A30" s="19">
        <v>3</v>
      </c>
      <c r="B30" s="22" t="s">
        <v>40</v>
      </c>
      <c r="C30" s="11"/>
      <c r="D30" s="11"/>
      <c r="E30" s="12"/>
      <c r="F30" s="23"/>
      <c r="G30" s="13"/>
      <c r="H30" s="67"/>
      <c r="I30" s="14"/>
      <c r="J30" s="20"/>
    </row>
    <row r="31" spans="1:12" s="18" customFormat="1" x14ac:dyDescent="0.15">
      <c r="A31" s="77" t="s">
        <v>20</v>
      </c>
      <c r="B31" s="38" t="s">
        <v>46</v>
      </c>
      <c r="C31" s="38" t="s">
        <v>51</v>
      </c>
      <c r="D31" s="37" t="s">
        <v>19</v>
      </c>
      <c r="E31" s="63">
        <v>100</v>
      </c>
      <c r="F31" s="42">
        <v>1</v>
      </c>
      <c r="G31" s="35">
        <v>4</v>
      </c>
      <c r="H31" s="36">
        <f>E31*F31*G31</f>
        <v>400</v>
      </c>
      <c r="I31" s="24"/>
      <c r="J31" s="41"/>
      <c r="K31" s="16"/>
      <c r="L31" s="16"/>
    </row>
    <row r="32" spans="1:12" s="18" customFormat="1" x14ac:dyDescent="0.15">
      <c r="A32" s="75" t="s">
        <v>41</v>
      </c>
      <c r="B32" s="38" t="s">
        <v>42</v>
      </c>
      <c r="C32" s="38" t="s">
        <v>52</v>
      </c>
      <c r="D32" s="37" t="s">
        <v>43</v>
      </c>
      <c r="E32" s="63">
        <v>40</v>
      </c>
      <c r="F32" s="70">
        <v>1</v>
      </c>
      <c r="G32" s="35">
        <v>4</v>
      </c>
      <c r="H32" s="36">
        <f>E32*F32*G32</f>
        <v>160</v>
      </c>
      <c r="I32" s="24"/>
      <c r="J32" s="41"/>
      <c r="K32" s="16"/>
      <c r="L32" s="16"/>
    </row>
    <row r="33" spans="1:12" s="18" customFormat="1" x14ac:dyDescent="0.15">
      <c r="A33" s="75" t="s">
        <v>44</v>
      </c>
      <c r="B33" s="38" t="s">
        <v>45</v>
      </c>
      <c r="C33" s="38" t="s">
        <v>47</v>
      </c>
      <c r="D33" s="37" t="s">
        <v>38</v>
      </c>
      <c r="E33" s="63">
        <v>30</v>
      </c>
      <c r="F33" s="70">
        <v>1</v>
      </c>
      <c r="G33" s="35">
        <v>2</v>
      </c>
      <c r="H33" s="36">
        <f>E33*F33*G33</f>
        <v>60</v>
      </c>
      <c r="I33" s="24"/>
      <c r="J33" s="41"/>
      <c r="K33" s="16"/>
      <c r="L33" s="16"/>
    </row>
    <row r="34" spans="1:12" s="18" customFormat="1" x14ac:dyDescent="0.3">
      <c r="A34" s="87" t="s">
        <v>10</v>
      </c>
      <c r="B34" s="88"/>
      <c r="C34" s="88"/>
      <c r="D34" s="88"/>
      <c r="E34" s="89"/>
      <c r="F34" s="68"/>
      <c r="G34" s="40"/>
      <c r="H34" s="61">
        <f>SUM(H31:H33)</f>
        <v>620</v>
      </c>
      <c r="I34" s="32"/>
      <c r="J34" s="33"/>
      <c r="K34" s="16"/>
      <c r="L34" s="16"/>
    </row>
    <row r="35" spans="1:12" s="16" customFormat="1" ht="21" x14ac:dyDescent="0.35">
      <c r="A35" s="19">
        <v>4</v>
      </c>
      <c r="B35" s="22" t="s">
        <v>60</v>
      </c>
      <c r="C35" s="11"/>
      <c r="D35" s="11"/>
      <c r="E35" s="12"/>
      <c r="F35" s="23"/>
      <c r="G35" s="13"/>
      <c r="H35" s="67"/>
      <c r="I35" s="14"/>
      <c r="J35" s="20"/>
    </row>
    <row r="36" spans="1:12" s="16" customFormat="1" ht="33" x14ac:dyDescent="0.15">
      <c r="A36" s="39" t="s">
        <v>21</v>
      </c>
      <c r="B36" s="38" t="s">
        <v>56</v>
      </c>
      <c r="C36" s="38" t="s">
        <v>58</v>
      </c>
      <c r="D36" s="37" t="s">
        <v>57</v>
      </c>
      <c r="E36" s="63">
        <v>10000</v>
      </c>
      <c r="F36" s="42">
        <v>1</v>
      </c>
      <c r="G36" s="35">
        <v>1</v>
      </c>
      <c r="H36" s="36">
        <f>E36*F36*G36</f>
        <v>10000</v>
      </c>
      <c r="I36" s="24"/>
      <c r="J36" s="47"/>
    </row>
    <row r="37" spans="1:12" s="16" customFormat="1" x14ac:dyDescent="0.15">
      <c r="A37" s="39" t="s">
        <v>53</v>
      </c>
      <c r="B37" s="38" t="s">
        <v>59</v>
      </c>
      <c r="C37" s="38" t="s">
        <v>66</v>
      </c>
      <c r="D37" s="37" t="s">
        <v>73</v>
      </c>
      <c r="E37" s="63">
        <v>320</v>
      </c>
      <c r="F37" s="42">
        <v>10</v>
      </c>
      <c r="G37" s="35">
        <v>3</v>
      </c>
      <c r="H37" s="36">
        <f>E37*F37*G37</f>
        <v>9600</v>
      </c>
      <c r="I37" s="24"/>
      <c r="J37" s="47"/>
    </row>
    <row r="38" spans="1:12" s="16" customFormat="1" x14ac:dyDescent="0.15">
      <c r="A38" s="39" t="s">
        <v>54</v>
      </c>
      <c r="B38" s="38" t="s">
        <v>71</v>
      </c>
      <c r="C38" s="38" t="s">
        <v>72</v>
      </c>
      <c r="D38" s="37" t="s">
        <v>70</v>
      </c>
      <c r="E38" s="63">
        <v>320</v>
      </c>
      <c r="F38" s="42">
        <v>12</v>
      </c>
      <c r="G38" s="35">
        <v>1</v>
      </c>
      <c r="H38" s="36">
        <f t="shared" ref="H38:H39" si="3">E38*F38*G38</f>
        <v>3840</v>
      </c>
      <c r="I38" s="24"/>
      <c r="J38" s="47"/>
    </row>
    <row r="39" spans="1:12" s="16" customFormat="1" x14ac:dyDescent="0.15">
      <c r="A39" s="39" t="s">
        <v>55</v>
      </c>
      <c r="B39" s="38" t="s">
        <v>74</v>
      </c>
      <c r="C39" s="38" t="s">
        <v>75</v>
      </c>
      <c r="D39" s="37" t="s">
        <v>76</v>
      </c>
      <c r="E39" s="63">
        <v>320</v>
      </c>
      <c r="F39" s="42">
        <v>16</v>
      </c>
      <c r="G39" s="35">
        <v>1</v>
      </c>
      <c r="H39" s="36">
        <f t="shared" si="3"/>
        <v>5120</v>
      </c>
      <c r="I39" s="24"/>
      <c r="J39" s="47"/>
    </row>
    <row r="40" spans="1:12" s="18" customFormat="1" x14ac:dyDescent="0.3">
      <c r="A40" s="87" t="s">
        <v>10</v>
      </c>
      <c r="B40" s="88"/>
      <c r="C40" s="88"/>
      <c r="D40" s="88"/>
      <c r="E40" s="89"/>
      <c r="F40" s="68"/>
      <c r="G40" s="40"/>
      <c r="H40" s="61">
        <f>SUM(H36:H39)</f>
        <v>28560</v>
      </c>
      <c r="I40" s="32"/>
      <c r="J40" s="33"/>
      <c r="K40" s="16"/>
      <c r="L40" s="16"/>
    </row>
    <row r="41" spans="1:12" s="15" customFormat="1" ht="18" x14ac:dyDescent="0.35">
      <c r="A41" s="84" t="s">
        <v>12</v>
      </c>
      <c r="B41" s="85"/>
      <c r="C41" s="85"/>
      <c r="D41" s="85"/>
      <c r="E41" s="86"/>
      <c r="F41" s="57">
        <v>0.06</v>
      </c>
      <c r="G41" s="51"/>
      <c r="H41" s="52">
        <f>F41*H4</f>
        <v>5561.28</v>
      </c>
      <c r="I41" s="56"/>
      <c r="J41" s="21"/>
      <c r="K41" s="16"/>
      <c r="L41" s="16"/>
    </row>
    <row r="42" spans="1:12" s="15" customFormat="1" ht="18" x14ac:dyDescent="0.35">
      <c r="A42" s="81" t="s">
        <v>11</v>
      </c>
      <c r="B42" s="82"/>
      <c r="C42" s="82"/>
      <c r="D42" s="82"/>
      <c r="E42" s="83"/>
      <c r="F42" s="53"/>
      <c r="G42" s="54"/>
      <c r="H42" s="55">
        <f>H41+H4</f>
        <v>98249.279999999999</v>
      </c>
      <c r="I42" s="21"/>
      <c r="J42" s="21"/>
      <c r="K42" s="16"/>
      <c r="L42" s="16"/>
    </row>
    <row r="43" spans="1:12" x14ac:dyDescent="0.3">
      <c r="K43" s="16"/>
      <c r="L43" s="16"/>
    </row>
  </sheetData>
  <mergeCells count="11">
    <mergeCell ref="A4:E4"/>
    <mergeCell ref="A1:J1"/>
    <mergeCell ref="B3:C3"/>
    <mergeCell ref="E2:J2"/>
    <mergeCell ref="A12:E12"/>
    <mergeCell ref="A42:E42"/>
    <mergeCell ref="A41:E41"/>
    <mergeCell ref="A23:E23"/>
    <mergeCell ref="A29:E29"/>
    <mergeCell ref="A34:E34"/>
    <mergeCell ref="A40:E40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2021-04-23T10:32:59Z</dcterms:modified>
</cp:coreProperties>
</file>