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<sst xmlns="http://schemas.openxmlformats.org/spreadsheetml/2006/main" count="75" uniqueCount="41">
  <si>
    <t>2024美纳里尼消化组医学幻灯制作项目结算单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</si>
  <si>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</si>
  <si>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</si>
  <si>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</si>
  <si>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</si>
  <si>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</si>
  <si>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</si>
  <si>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</si>
  <si>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4</t>
  </si>
  <si>
    <t>5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</si>
  <si>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</si>
  <si>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</si>
  <si>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</si>
  <si>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</si>
  <si>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</si>
  <si>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</si>
  <si>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</si>
  <si>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</si>
  <si>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</si>
  <si>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</si>
  <si>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《2022年国内外功能性消化不良管理指南》解读*幻灯</t>
  </si>
  <si>
    <t>1-1</t>
  </si>
  <si>
    <t>幻灯制作</t>
  </si>
  <si>
    <t>幻灯框架</t>
  </si>
  <si>
    <t>套</t>
  </si>
  <si>
    <t>文献查询（根据幻灯内容文献检索）</t>
  </si>
  <si>
    <t>篇</t>
  </si>
  <si>
    <t>幻灯撰写</t>
  </si>
  <si>
    <t>页</t>
  </si>
  <si>
    <t>幻灯美化</t>
  </si>
  <si>
    <t>Total：</t>
  </si>
  <si>
    <t>《高效消胀，助力提升消化内镜诊疗舒适性》*幻灯</t>
  </si>
  <si>
    <t>2-1</t>
  </si>
  <si>
    <t>文献查询（根据幻灯内容所需文献检索）</t>
  </si>
  <si>
    <t>《西甲硅油在腹腔镜胆囊切除术后加速康复应用》*幻灯</t>
  </si>
  <si>
    <t>3-1</t>
  </si>
  <si>
    <t>《结肠镜检查肠道准备专家共识意见(2023)》解读*幻灯</t>
  </si>
  <si>
    <t>4-1</t>
  </si>
  <si>
    <t>税 Tax6%</t>
  </si>
  <si>
    <t>Total Amount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</si>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</sst>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4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3" fillId="10" borderId="13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6" fillId="0" borderId="0">
      <alignment vertical="top"/>
    </xf>
    <xf numFmtId="0" fontId="35" fillId="0" borderId="0">
      <alignment vertical="top"/>
    </xf>
    <xf numFmtId="0" fontId="37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top"/>
    </xf>
    <xf numFmtId="0" fontId="35" fillId="0" borderId="0"/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top"/>
    </xf>
  </cellStyleXfs>
  <cellXfs count="56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/>
    <xf numFmtId="0" fontId="6" fillId="0" borderId="2" xfId="0" applyFont="1" applyBorder="1" applyAlignment="1">
      <alignment horizontal="right"/>
    </xf>
    <xf numFmtId="179" fontId="6" fillId="0" borderId="2" xfId="0" applyNumberFormat="1" applyFont="1" applyBorder="1"/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 vertical="center"/>
    </xf>
    <xf numFmtId="0" fontId="6" fillId="5" borderId="1" xfId="0" applyFont="1" applyFill="1" applyBorder="1"/>
    <xf numFmtId="0" fontId="6" fillId="5" borderId="4" xfId="0" applyFont="1" applyFill="1" applyBorder="1"/>
    <xf numFmtId="0" fontId="6" fillId="5" borderId="5" xfId="0" applyFont="1" applyFill="1" applyBorder="1"/>
    <xf numFmtId="0" fontId="6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2" xfId="0" applyNumberFormat="1" applyFont="1" applyBorder="1"/>
    <xf numFmtId="49" fontId="12" fillId="0" borderId="2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3"/>
  <sheetViews>
    <sheetView showGridLines="0" tabSelected="1" zoomScale="70" zoomScaleNormal="70" topLeftCell="A6" workbookViewId="0">
      <selection activeCell="A2" sqref="A2:C2"/>
    </sheetView>
  </sheetViews>
  <sheetFormatPr defaultColWidth="9" defaultRowHeight="17.4"/>
  <cols>
    <col min="1" max="1" width="6.16666666666667" style="1" customWidth="1"/>
    <col min="2" max="2" width="49.8333333333333" style="2" customWidth="1"/>
    <col min="3" max="3" width="40.6666666666667" style="3" customWidth="1"/>
    <col min="4" max="4" width="5" style="2" customWidth="1"/>
    <col min="5" max="5" width="5.5" style="4" customWidth="1"/>
    <col min="6" max="6" width="4.5" style="4" customWidth="1"/>
    <col min="7" max="7" width="6.91666666666667" style="4" customWidth="1"/>
    <col min="8" max="8" width="12.4166666666667" style="2" customWidth="1"/>
    <col min="9" max="16384" width="9" style="2"/>
  </cols>
  <sheetData>
    <row r="2" ht="23.4" spans="1:7">
      <c r="A2" s="5" t="s">
        <v>0</v>
      </c>
      <c r="B2" s="5"/>
      <c r="C2" s="5"/>
      <c r="D2" s="6"/>
      <c r="E2" s="6"/>
      <c r="G2" s="2"/>
    </row>
    <row r="3" ht="34.8" spans="1:8">
      <c r="A3" s="7"/>
      <c r="B3" s="8" t="s">
        <v>1</v>
      </c>
      <c r="C3" s="9" t="s">
        <v>2</v>
      </c>
      <c r="E3" s="10"/>
      <c r="F3" s="10"/>
      <c r="G3" s="10"/>
      <c r="H3" s="10"/>
    </row>
    <row r="4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>
        <v>1</v>
      </c>
      <c r="B5" s="16" t="str">
        <f>B13</f>
        <v>《2022年国内外功能性消化不良管理指南》解读*幻灯</v>
      </c>
      <c r="C5" s="17">
        <f>H18</f>
        <v>20090</v>
      </c>
      <c r="D5" s="18"/>
      <c r="E5" s="10"/>
      <c r="F5" s="10"/>
      <c r="G5" s="10"/>
      <c r="H5" s="10"/>
    </row>
    <row r="6" spans="1:8">
      <c r="A6" s="15" t="s">
        <v>6</v>
      </c>
      <c r="B6" s="16" t="str">
        <f>B19</f>
        <v>《高效消胀，助力提升消化内镜诊疗舒适性》*幻灯</v>
      </c>
      <c r="C6" s="17">
        <f>H24</f>
        <v>19880</v>
      </c>
      <c r="D6" s="14"/>
      <c r="E6" s="10"/>
      <c r="F6" s="10"/>
      <c r="G6" s="10"/>
      <c r="H6" s="10"/>
    </row>
    <row r="7" spans="1:8">
      <c r="A7" s="15" t="s">
        <v>7</v>
      </c>
      <c r="B7" s="16" t="str">
        <f>B25</f>
        <v>《西甲硅油在腹腔镜胆囊切除术后加速康复应用》*幻灯</v>
      </c>
      <c r="C7" s="17">
        <f>H30</f>
        <v>16690</v>
      </c>
      <c r="D7" s="14"/>
      <c r="E7" s="10"/>
      <c r="F7" s="10"/>
      <c r="G7" s="10"/>
      <c r="H7" s="10"/>
    </row>
    <row r="8" spans="1:8">
      <c r="A8" s="15" t="s">
        <v>8</v>
      </c>
      <c r="B8" s="16" t="str">
        <f>B31</f>
        <v>《结肠镜检查肠道准备专家共识意见(2023)》解读*幻灯</v>
      </c>
      <c r="C8" s="17">
        <f>H36</f>
        <v>17530</v>
      </c>
      <c r="D8" s="14"/>
      <c r="E8" s="10"/>
      <c r="F8" s="10"/>
      <c r="G8" s="10"/>
      <c r="H8" s="10"/>
    </row>
    <row r="9" spans="1:8">
      <c r="A9" s="15" t="s">
        <v>9</v>
      </c>
      <c r="B9" s="16" t="str">
        <f>B37</f>
        <v>税 Tax6%</v>
      </c>
      <c r="C9" s="17">
        <f>H38</f>
        <v>4451.4</v>
      </c>
      <c r="D9" s="14"/>
      <c r="E9" s="10"/>
      <c r="F9" s="10"/>
      <c r="G9" s="10"/>
      <c r="H9" s="10"/>
    </row>
    <row r="10" spans="1:8">
      <c r="A10" s="19"/>
      <c r="B10" s="20" t="s">
        <v>10</v>
      </c>
      <c r="C10" s="21">
        <f>SUM(C5:C9)</f>
        <v>78641.4</v>
      </c>
      <c r="D10" s="14"/>
      <c r="E10" s="10"/>
      <c r="F10" s="10"/>
      <c r="G10" s="10"/>
      <c r="H10" s="10"/>
    </row>
    <row r="11" ht="38.5" customHeight="1" spans="1:7">
      <c r="A11" s="7"/>
      <c r="B11" s="22" t="s">
        <v>11</v>
      </c>
      <c r="C11" s="23"/>
      <c r="D11" s="14"/>
      <c r="G11" s="2"/>
    </row>
    <row r="12" ht="32.4" spans="1:8">
      <c r="A12" s="24" t="s">
        <v>12</v>
      </c>
      <c r="B12" s="25" t="s">
        <v>13</v>
      </c>
      <c r="C12" s="25"/>
      <c r="D12" s="26" t="s">
        <v>14</v>
      </c>
      <c r="E12" s="26" t="s">
        <v>15</v>
      </c>
      <c r="F12" s="27" t="s">
        <v>16</v>
      </c>
      <c r="G12" s="27" t="s">
        <v>17</v>
      </c>
      <c r="H12" s="28" t="s">
        <v>18</v>
      </c>
    </row>
    <row r="13" spans="1:8">
      <c r="A13" s="29" t="s">
        <v>19</v>
      </c>
      <c r="B13" s="30" t="s">
        <v>20</v>
      </c>
      <c r="C13" s="31"/>
      <c r="D13" s="31"/>
      <c r="E13" s="31"/>
      <c r="F13" s="31"/>
      <c r="G13" s="31"/>
      <c r="H13" s="32"/>
    </row>
    <row r="14" spans="1:8">
      <c r="A14" s="33" t="s">
        <v>21</v>
      </c>
      <c r="B14" s="34" t="s">
        <v>22</v>
      </c>
      <c r="C14" s="35" t="s">
        <v>23</v>
      </c>
      <c r="D14" s="36" t="s">
        <v>24</v>
      </c>
      <c r="E14" s="37">
        <v>1</v>
      </c>
      <c r="F14" s="38">
        <v>1</v>
      </c>
      <c r="G14" s="38">
        <v>2000</v>
      </c>
      <c r="H14" s="39">
        <f>G14*F14*E14</f>
        <v>2000</v>
      </c>
    </row>
    <row r="15" spans="1:8">
      <c r="A15" s="33"/>
      <c r="B15" s="34"/>
      <c r="C15" s="35" t="s">
        <v>25</v>
      </c>
      <c r="D15" s="36" t="s">
        <v>26</v>
      </c>
      <c r="E15" s="37">
        <v>1</v>
      </c>
      <c r="F15" s="38">
        <v>49</v>
      </c>
      <c r="G15" s="38">
        <v>10</v>
      </c>
      <c r="H15" s="39">
        <f>G15*F15*E15</f>
        <v>490</v>
      </c>
    </row>
    <row r="16" spans="1:8">
      <c r="A16" s="33"/>
      <c r="B16" s="34"/>
      <c r="C16" s="35" t="s">
        <v>27</v>
      </c>
      <c r="D16" s="36" t="s">
        <v>28</v>
      </c>
      <c r="E16" s="37">
        <v>1</v>
      </c>
      <c r="F16" s="38">
        <v>32</v>
      </c>
      <c r="G16" s="38">
        <v>430</v>
      </c>
      <c r="H16" s="39">
        <f>G16*F16*E16</f>
        <v>13760</v>
      </c>
    </row>
    <row r="17" spans="1:8">
      <c r="A17" s="33"/>
      <c r="B17" s="34"/>
      <c r="C17" s="35" t="s">
        <v>29</v>
      </c>
      <c r="D17" s="36" t="s">
        <v>28</v>
      </c>
      <c r="E17" s="37">
        <v>1</v>
      </c>
      <c r="F17" s="38">
        <v>32</v>
      </c>
      <c r="G17" s="38">
        <v>120</v>
      </c>
      <c r="H17" s="39">
        <f>G17*F17*E17</f>
        <v>3840</v>
      </c>
    </row>
    <row r="18" spans="1:8">
      <c r="A18" s="40" t="s">
        <v>30</v>
      </c>
      <c r="B18" s="40"/>
      <c r="C18" s="40"/>
      <c r="D18" s="40"/>
      <c r="E18" s="40"/>
      <c r="F18" s="40"/>
      <c r="G18" s="40"/>
      <c r="H18" s="41">
        <f>SUM(H14:H17)</f>
        <v>20090</v>
      </c>
    </row>
    <row r="19" spans="1:12">
      <c r="A19" s="29" t="s">
        <v>6</v>
      </c>
      <c r="B19" s="30" t="s">
        <v>31</v>
      </c>
      <c r="C19" s="31"/>
      <c r="D19" s="31"/>
      <c r="E19" s="31"/>
      <c r="F19" s="31"/>
      <c r="G19" s="31"/>
      <c r="H19" s="32"/>
      <c r="L19" s="55"/>
    </row>
    <row r="20" spans="1:12">
      <c r="A20" s="33" t="s">
        <v>32</v>
      </c>
      <c r="B20" s="34" t="s">
        <v>22</v>
      </c>
      <c r="C20" s="35" t="s">
        <v>23</v>
      </c>
      <c r="D20" s="36" t="s">
        <v>24</v>
      </c>
      <c r="E20" s="37">
        <v>1</v>
      </c>
      <c r="F20" s="38">
        <v>1</v>
      </c>
      <c r="G20" s="38">
        <v>2000</v>
      </c>
      <c r="H20" s="39">
        <f>G20*F20*E20</f>
        <v>2000</v>
      </c>
      <c r="L20" s="55"/>
    </row>
    <row r="21" spans="1:8">
      <c r="A21" s="33"/>
      <c r="B21" s="34"/>
      <c r="C21" s="35" t="s">
        <v>33</v>
      </c>
      <c r="D21" s="36" t="s">
        <v>26</v>
      </c>
      <c r="E21" s="37">
        <v>1</v>
      </c>
      <c r="F21" s="38">
        <v>28</v>
      </c>
      <c r="G21" s="38">
        <v>10</v>
      </c>
      <c r="H21" s="39">
        <f>G21*F21*E21</f>
        <v>280</v>
      </c>
    </row>
    <row r="22" spans="1:8">
      <c r="A22" s="33"/>
      <c r="B22" s="34"/>
      <c r="C22" s="35" t="s">
        <v>27</v>
      </c>
      <c r="D22" s="36" t="s">
        <v>28</v>
      </c>
      <c r="E22" s="37">
        <v>1</v>
      </c>
      <c r="F22" s="38">
        <v>32</v>
      </c>
      <c r="G22" s="38">
        <v>430</v>
      </c>
      <c r="H22" s="39">
        <f t="shared" ref="H22:H29" si="0">G22*F22*E22</f>
        <v>13760</v>
      </c>
    </row>
    <row r="23" spans="1:8">
      <c r="A23" s="33"/>
      <c r="B23" s="34"/>
      <c r="C23" s="35" t="s">
        <v>29</v>
      </c>
      <c r="D23" s="36" t="s">
        <v>28</v>
      </c>
      <c r="E23" s="37">
        <v>1</v>
      </c>
      <c r="F23" s="38">
        <v>32</v>
      </c>
      <c r="G23" s="38">
        <v>120</v>
      </c>
      <c r="H23" s="39">
        <f t="shared" si="0"/>
        <v>3840</v>
      </c>
    </row>
    <row r="24" spans="1:8">
      <c r="A24" s="40" t="s">
        <v>30</v>
      </c>
      <c r="B24" s="40"/>
      <c r="C24" s="40"/>
      <c r="D24" s="40"/>
      <c r="E24" s="40"/>
      <c r="F24" s="40"/>
      <c r="G24" s="40"/>
      <c r="H24" s="41">
        <f>SUM(H20:H23)</f>
        <v>19880</v>
      </c>
    </row>
    <row r="25" spans="1:12">
      <c r="A25" s="29" t="s">
        <v>7</v>
      </c>
      <c r="B25" s="30" t="s">
        <v>34</v>
      </c>
      <c r="C25" s="31"/>
      <c r="D25" s="31"/>
      <c r="E25" s="31"/>
      <c r="F25" s="31"/>
      <c r="G25" s="31"/>
      <c r="H25" s="32"/>
      <c r="L25" s="55"/>
    </row>
    <row r="26" spans="1:12">
      <c r="A26" s="42" t="s">
        <v>35</v>
      </c>
      <c r="B26" s="34" t="s">
        <v>22</v>
      </c>
      <c r="C26" s="35" t="s">
        <v>23</v>
      </c>
      <c r="D26" s="36" t="s">
        <v>24</v>
      </c>
      <c r="E26" s="37">
        <v>1</v>
      </c>
      <c r="F26" s="38">
        <v>1</v>
      </c>
      <c r="G26" s="38">
        <v>2000</v>
      </c>
      <c r="H26" s="39">
        <f t="shared" si="0"/>
        <v>2000</v>
      </c>
      <c r="L26" s="55"/>
    </row>
    <row r="27" spans="1:8">
      <c r="A27" s="43"/>
      <c r="B27" s="34"/>
      <c r="C27" s="35" t="s">
        <v>33</v>
      </c>
      <c r="D27" s="36" t="s">
        <v>26</v>
      </c>
      <c r="E27" s="37">
        <v>1</v>
      </c>
      <c r="F27" s="38">
        <v>17</v>
      </c>
      <c r="G27" s="38">
        <v>10</v>
      </c>
      <c r="H27" s="39">
        <f t="shared" si="0"/>
        <v>170</v>
      </c>
    </row>
    <row r="28" spans="1:8">
      <c r="A28" s="43"/>
      <c r="B28" s="34"/>
      <c r="C28" s="44" t="s">
        <v>27</v>
      </c>
      <c r="D28" s="36" t="s">
        <v>28</v>
      </c>
      <c r="E28" s="37">
        <v>1</v>
      </c>
      <c r="F28" s="38">
        <v>33</v>
      </c>
      <c r="G28" s="38">
        <v>320</v>
      </c>
      <c r="H28" s="39">
        <f t="shared" si="0"/>
        <v>10560</v>
      </c>
    </row>
    <row r="29" spans="1:8">
      <c r="A29" s="45"/>
      <c r="B29" s="34"/>
      <c r="C29" s="44" t="s">
        <v>29</v>
      </c>
      <c r="D29" s="36" t="s">
        <v>28</v>
      </c>
      <c r="E29" s="37">
        <v>1</v>
      </c>
      <c r="F29" s="38">
        <v>33</v>
      </c>
      <c r="G29" s="38">
        <v>120</v>
      </c>
      <c r="H29" s="39">
        <f t="shared" si="0"/>
        <v>3960</v>
      </c>
    </row>
    <row r="30" spans="1:8">
      <c r="A30" s="40" t="s">
        <v>30</v>
      </c>
      <c r="B30" s="40"/>
      <c r="C30" s="40"/>
      <c r="D30" s="40"/>
      <c r="E30" s="40"/>
      <c r="F30" s="40"/>
      <c r="G30" s="40"/>
      <c r="H30" s="41">
        <f>SUM(H26:H29)</f>
        <v>16690</v>
      </c>
    </row>
    <row r="31" spans="1:8">
      <c r="A31" s="29" t="s">
        <v>8</v>
      </c>
      <c r="B31" s="46" t="s">
        <v>36</v>
      </c>
      <c r="C31" s="47"/>
      <c r="D31" s="47"/>
      <c r="E31" s="47"/>
      <c r="F31" s="47"/>
      <c r="G31" s="47"/>
      <c r="H31" s="48"/>
    </row>
    <row r="32" spans="1:8">
      <c r="A32" s="33" t="s">
        <v>37</v>
      </c>
      <c r="B32" s="34" t="s">
        <v>22</v>
      </c>
      <c r="C32" s="35" t="s">
        <v>23</v>
      </c>
      <c r="D32" s="36" t="s">
        <v>24</v>
      </c>
      <c r="E32" s="37">
        <v>1</v>
      </c>
      <c r="F32" s="38">
        <v>1</v>
      </c>
      <c r="G32" s="38">
        <v>2000</v>
      </c>
      <c r="H32" s="39">
        <f>G32*F32*E32</f>
        <v>2000</v>
      </c>
    </row>
    <row r="33" spans="1:8">
      <c r="A33" s="33"/>
      <c r="B33" s="34"/>
      <c r="C33" s="35" t="s">
        <v>33</v>
      </c>
      <c r="D33" s="36" t="s">
        <v>26</v>
      </c>
      <c r="E33" s="37">
        <v>1</v>
      </c>
      <c r="F33" s="38">
        <v>13</v>
      </c>
      <c r="G33" s="38">
        <v>10</v>
      </c>
      <c r="H33" s="39">
        <f>G33*F33*E33</f>
        <v>130</v>
      </c>
    </row>
    <row r="34" spans="1:8">
      <c r="A34" s="33"/>
      <c r="B34" s="34"/>
      <c r="C34" s="35" t="s">
        <v>27</v>
      </c>
      <c r="D34" s="36" t="s">
        <v>28</v>
      </c>
      <c r="E34" s="37">
        <v>1</v>
      </c>
      <c r="F34" s="38">
        <v>28</v>
      </c>
      <c r="G34" s="38">
        <v>430</v>
      </c>
      <c r="H34" s="39">
        <f>G34*F34*E34</f>
        <v>12040</v>
      </c>
    </row>
    <row r="35" spans="1:8">
      <c r="A35" s="33"/>
      <c r="B35" s="34"/>
      <c r="C35" s="35" t="s">
        <v>29</v>
      </c>
      <c r="D35" s="36" t="s">
        <v>28</v>
      </c>
      <c r="E35" s="37">
        <v>1</v>
      </c>
      <c r="F35" s="38">
        <v>28</v>
      </c>
      <c r="G35" s="38">
        <v>120</v>
      </c>
      <c r="H35" s="39">
        <f>G35*F35*E35</f>
        <v>3360</v>
      </c>
    </row>
    <row r="36" spans="1:8">
      <c r="A36" s="40" t="s">
        <v>30</v>
      </c>
      <c r="B36" s="40"/>
      <c r="C36" s="40"/>
      <c r="D36" s="40"/>
      <c r="E36" s="40"/>
      <c r="F36" s="40"/>
      <c r="G36" s="40"/>
      <c r="H36" s="41">
        <f>SUM(H32:H35)</f>
        <v>17530</v>
      </c>
    </row>
    <row r="37" spans="1:8">
      <c r="A37" s="49">
        <v>5</v>
      </c>
      <c r="B37" s="30" t="s">
        <v>38</v>
      </c>
      <c r="C37" s="31"/>
      <c r="D37" s="31"/>
      <c r="E37" s="31"/>
      <c r="F37" s="31"/>
      <c r="G37" s="31"/>
      <c r="H37" s="32"/>
    </row>
    <row r="38" spans="1:8">
      <c r="A38" s="40" t="s">
        <v>30</v>
      </c>
      <c r="B38" s="40"/>
      <c r="C38" s="40"/>
      <c r="D38" s="40"/>
      <c r="E38" s="40"/>
      <c r="F38" s="40"/>
      <c r="G38" s="40"/>
      <c r="H38" s="41">
        <f>(H18+H24+H36+H30)*0.06</f>
        <v>4451.4</v>
      </c>
    </row>
    <row r="39" ht="15.6" spans="1:8">
      <c r="A39" s="50"/>
      <c r="B39" s="50"/>
      <c r="C39" s="50"/>
      <c r="D39" s="50"/>
      <c r="E39" s="50"/>
      <c r="F39" s="50"/>
      <c r="G39" s="50"/>
      <c r="H39" s="50"/>
    </row>
    <row r="40" spans="1:8">
      <c r="A40" s="51" t="s">
        <v>39</v>
      </c>
      <c r="B40" s="51"/>
      <c r="C40" s="51"/>
      <c r="D40" s="51"/>
      <c r="E40" s="51"/>
      <c r="F40" s="51"/>
      <c r="G40" s="51"/>
      <c r="H40" s="52">
        <f>H38+H24+H36+H18+H30</f>
        <v>78641.4</v>
      </c>
    </row>
    <row r="41" ht="15.6" spans="1:8">
      <c r="A41" s="53" t="s">
        <v>40</v>
      </c>
      <c r="B41" s="53"/>
      <c r="C41" s="53"/>
      <c r="D41" s="53"/>
      <c r="E41" s="53"/>
      <c r="F41" s="53"/>
      <c r="G41" s="53"/>
      <c r="H41" s="53"/>
    </row>
    <row r="42" ht="15.6" spans="1:8">
      <c r="A42" s="53"/>
      <c r="B42" s="53"/>
      <c r="C42" s="53"/>
      <c r="D42" s="53"/>
      <c r="E42" s="53"/>
      <c r="F42" s="53"/>
      <c r="G42" s="53"/>
      <c r="H42" s="53"/>
    </row>
    <row r="43" spans="1:8">
      <c r="A43" s="54"/>
      <c r="B43" s="54"/>
      <c r="C43" s="54"/>
      <c r="D43" s="54"/>
      <c r="E43" s="54"/>
      <c r="F43" s="54"/>
      <c r="G43" s="54"/>
      <c r="H43" s="54"/>
    </row>
  </sheetData>
  <mergeCells count="22">
    <mergeCell ref="A2:C2"/>
    <mergeCell ref="B13:H13"/>
    <mergeCell ref="A18:G18"/>
    <mergeCell ref="B19:H19"/>
    <mergeCell ref="A24:G24"/>
    <mergeCell ref="B25:H25"/>
    <mergeCell ref="A30:G30"/>
    <mergeCell ref="A36:G36"/>
    <mergeCell ref="B37:H37"/>
    <mergeCell ref="A38:G38"/>
    <mergeCell ref="A39:H39"/>
    <mergeCell ref="A40:G40"/>
    <mergeCell ref="A14:A17"/>
    <mergeCell ref="A20:A23"/>
    <mergeCell ref="A26:A29"/>
    <mergeCell ref="A32:A35"/>
    <mergeCell ref="B14:B17"/>
    <mergeCell ref="B20:B23"/>
    <mergeCell ref="B26:B29"/>
    <mergeCell ref="B32:B35"/>
    <mergeCell ref="E3:H10"/>
    <mergeCell ref="A41:H42"/>
  </mergeCells>
  <pageMargins left="0.7" right="0.7" top="0.75" bottom="0.75" header="0.3" footer="0.3"/>
  <pageSetup paperSize="9" scale="62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2014-02-13T00:04:00Z</dcterms:created>
  <cp:lastPrinted>2021-10-25T18:19:00Z</cp:lastPrinted>
  <dcterms:modified xsi:type="dcterms:W3CDTF">2024-02-21T10:51:14Z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7AC512317BF149FEA4CE43DD6083D04D_13</vt:lpwstr>
  </property>
  <property fmtid="{D5CDD505-2E9C-101B-9397-08002B2CF9AE}" pid="10" name="KSOProductBuildVer">
    <vt:lpwstr>2052-12.1.0.16388</vt:lpwstr>
  </property>
</Properties>
</file>