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报价单 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2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2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2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<sst xmlns="http://schemas.openxmlformats.org/spreadsheetml/2006/main" count="63" uniqueCount="42">
  <si>
    <t>2024森世海亚金纳多30周年峰会医学内容制作项目报价单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</si>
  <si>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</si>
  <si>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</si>
  <si>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</si>
  <si>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</si>
  <si>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</si>
  <si>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</si>
  <si>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</si>
  <si>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</si>
  <si>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</si>
  <si>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</si>
  <si>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</si>
  <si>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</si>
  <si>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</si>
  <si>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</si>
  <si>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完成情况</t>
  </si>
  <si>
    <t>神内在认知方面的内容幻灯*预估30页</t>
  </si>
  <si>
    <t>未做</t>
  </si>
  <si>
    <t>1-1</t>
  </si>
  <si>
    <t>幻灯内容撰写</t>
  </si>
  <si>
    <t>PPT撰写，包括医学编辑及适量文献检索</t>
  </si>
  <si>
    <t>页</t>
  </si>
  <si>
    <t>1-2</t>
  </si>
  <si>
    <t>幻灯美化</t>
  </si>
  <si>
    <t>PPT美化，包括图标重绘、字体设计等</t>
  </si>
  <si>
    <t>Total：</t>
  </si>
  <si>
    <t>耳鼻喉在认知方面的内容幻灯*预估30页</t>
  </si>
  <si>
    <t>已完成</t>
  </si>
  <si>
    <t>2-1</t>
  </si>
  <si>
    <t>2-2</t>
  </si>
  <si>
    <t>眼科在认知方面的内容幻灯*预估30页</t>
  </si>
  <si>
    <t xml:space="preserve">已完成 </t>
  </si>
  <si>
    <t>3-1</t>
  </si>
  <si>
    <t>3-2</t>
  </si>
  <si>
    <t>圆桌讨论</t>
  </si>
  <si>
    <t>4-1</t>
  </si>
  <si>
    <t>耳与脑问题提纲及讨论重点（预计3-4个话题讨论20分钟左右）</t>
  </si>
  <si>
    <t>小时</t>
  </si>
  <si>
    <t>新僧</t>
  </si>
  <si>
    <t>行业医保问题提纲及讨论重点（预计3-4个话题讨论20分钟左右）</t>
  </si>
  <si>
    <t>税 Tax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</si>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</sst>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2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176" fontId="0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8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3" fillId="0" borderId="0"/>
    <xf numFmtId="0" fontId="34" fillId="0" borderId="0">
      <alignment vertical="top"/>
    </xf>
    <xf numFmtId="0" fontId="33" fillId="0" borderId="0">
      <alignment vertical="top"/>
    </xf>
    <xf numFmtId="0" fontId="35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top"/>
    </xf>
    <xf numFmtId="0" fontId="33" fillId="0" borderId="0"/>
    <xf numFmtId="0" fontId="0" fillId="0" borderId="0"/>
    <xf numFmtId="0" fontId="38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>
      <alignment vertical="top"/>
    </xf>
  </cellStyleXfs>
  <cellXfs count="54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3" fontId="1" fillId="0" borderId="0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9" fontId="6" fillId="5" borderId="2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/>
    <xf numFmtId="49" fontId="1" fillId="0" borderId="4" xfId="69" applyNumberFormat="1" applyFont="1" applyBorder="1" applyAlignment="1">
      <alignment horizontal="center" vertical="center"/>
    </xf>
    <xf numFmtId="0" fontId="1" fillId="0" borderId="4" xfId="69" applyFont="1" applyBorder="1" applyAlignment="1">
      <alignment vertical="center"/>
    </xf>
    <xf numFmtId="0" fontId="1" fillId="0" borderId="2" xfId="69" applyFont="1" applyBorder="1" applyAlignment="1">
      <alignment horizontal="left"/>
    </xf>
    <xf numFmtId="0" fontId="1" fillId="0" borderId="2" xfId="69" applyFont="1" applyBorder="1" applyAlignment="1">
      <alignment horizontal="center"/>
    </xf>
    <xf numFmtId="0" fontId="1" fillId="0" borderId="2" xfId="69" applyFont="1" applyBorder="1" applyAlignment="1">
      <alignment horizontal="center" vertical="center"/>
    </xf>
    <xf numFmtId="177" fontId="1" fillId="0" borderId="2" xfId="69" applyNumberFormat="1" applyFont="1" applyBorder="1" applyAlignment="1">
      <alignment horizontal="center" vertical="center"/>
    </xf>
    <xf numFmtId="178" fontId="1" fillId="0" borderId="2" xfId="69" applyNumberFormat="1" applyFont="1" applyBorder="1"/>
    <xf numFmtId="0" fontId="1" fillId="0" borderId="2" xfId="69" applyFont="1" applyBorder="1" applyAlignment="1">
      <alignment vertical="center"/>
    </xf>
    <xf numFmtId="0" fontId="1" fillId="0" borderId="2" xfId="69" applyFont="1" applyBorder="1" applyAlignment="1">
      <alignment horizontal="right"/>
    </xf>
    <xf numFmtId="179" fontId="1" fillId="0" borderId="2" xfId="69" applyNumberFormat="1" applyFont="1" applyBorder="1"/>
    <xf numFmtId="0" fontId="6" fillId="0" borderId="2" xfId="69" applyFont="1" applyBorder="1" applyAlignment="1">
      <alignment horizontal="right"/>
    </xf>
    <xf numFmtId="179" fontId="6" fillId="0" borderId="2" xfId="69" applyNumberFormat="1" applyFont="1" applyBorder="1"/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179" fontId="6" fillId="0" borderId="2" xfId="0" applyNumberFormat="1" applyFont="1" applyBorder="1"/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80" fontId="10" fillId="0" borderId="5" xfId="0" applyNumberFormat="1" applyFont="1" applyBorder="1"/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Comma 2 2" xfId="51"/>
    <cellStyle name="Normal 2" xfId="52"/>
    <cellStyle name="Normal 3" xfId="53"/>
    <cellStyle name="Normal_Event Logistic Service RFQ Template_v3" xfId="54"/>
    <cellStyle name="標準_Meeting Request（1125 价）" xfId="55"/>
    <cellStyle name="差_20131026　杭州無錫2日間見積もり(0929)" xfId="56"/>
    <cellStyle name="差_Meeting Request（1125 价）" xfId="57"/>
    <cellStyle name="常规 2" xfId="58"/>
    <cellStyle name="常规 2 2 4" xfId="59"/>
    <cellStyle name="常规 2 5" xfId="60"/>
    <cellStyle name="常规 3" xfId="61"/>
    <cellStyle name="常规 3 2" xfId="62"/>
    <cellStyle name="常规 3 2 2" xfId="63"/>
    <cellStyle name="常规 3 3" xfId="64"/>
    <cellStyle name="常规 3 3 2" xfId="65"/>
    <cellStyle name="常规 3 4" xfId="66"/>
    <cellStyle name="常规 4" xfId="67"/>
    <cellStyle name="常规 5" xfId="68"/>
    <cellStyle name="常规 6" xfId="69"/>
    <cellStyle name="好_20131026　杭州無錫2日間見積もり(0929)" xfId="70"/>
    <cellStyle name="好_Meeting Request（1125 价）" xfId="71"/>
    <cellStyle name="千位分隔 2" xfId="72"/>
    <cellStyle name="千位分隔 2 2" xfId="73"/>
    <cellStyle name="千位分隔 3" xfId="74"/>
    <cellStyle name="样式 1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2:I33"/>
  <sheetViews>
    <sheetView showGridLines="0" tabSelected="1" zoomScale="70" zoomScaleNormal="70" topLeftCell="A3" workbookViewId="0">
      <selection activeCell="A24" sqref="A24:G24"/>
    </sheetView>
  </sheetViews>
  <sheetFormatPr defaultColWidth="9" defaultRowHeight="17.4"/>
  <cols>
    <col min="1" max="1" width="9.66666666666667" style="1" customWidth="1"/>
    <col min="2" max="2" width="40.9166666666667" style="2" customWidth="1"/>
    <col min="3" max="3" width="51.8333333333333" style="3" customWidth="1"/>
    <col min="4" max="4" width="8.41666666666667" style="4" customWidth="1"/>
    <col min="5" max="5" width="5.91666666666667" style="4" customWidth="1"/>
    <col min="6" max="6" width="9.5" style="4" customWidth="1"/>
    <col min="7" max="7" width="11.5" style="4" customWidth="1"/>
    <col min="8" max="8" width="13.3333333333333" style="2" customWidth="1"/>
    <col min="9" max="9" width="16.1666666666667" style="2" customWidth="1"/>
    <col min="10" max="16384" width="9" style="2"/>
  </cols>
  <sheetData>
    <row r="2" ht="22.2" spans="1:7">
      <c r="A2" s="5" t="s">
        <v>0</v>
      </c>
      <c r="B2" s="5"/>
      <c r="C2" s="5"/>
      <c r="D2" s="6"/>
      <c r="E2" s="7"/>
      <c r="G2" s="2"/>
    </row>
    <row r="3" ht="34.8" spans="1:7">
      <c r="A3" s="8"/>
      <c r="B3" s="9" t="s">
        <v>1</v>
      </c>
      <c r="C3" s="10" t="s">
        <v>2</v>
      </c>
      <c r="G3" s="2"/>
    </row>
    <row r="4" spans="1:7">
      <c r="A4" s="11" t="s">
        <v>3</v>
      </c>
      <c r="B4" s="12" t="s">
        <v>4</v>
      </c>
      <c r="C4" s="13" t="s">
        <v>5</v>
      </c>
      <c r="D4" s="14"/>
      <c r="F4" s="15"/>
      <c r="G4" s="2"/>
    </row>
    <row r="5" spans="1:7">
      <c r="A5" s="16">
        <v>1</v>
      </c>
      <c r="B5" s="17" t="str">
        <f>B13</f>
        <v>神内在认知方面的内容幻灯*预估30页</v>
      </c>
      <c r="C5" s="18">
        <f>H16</f>
        <v>0</v>
      </c>
      <c r="D5" s="19"/>
      <c r="G5" s="2"/>
    </row>
    <row r="6" spans="1:7">
      <c r="A6" s="16">
        <v>2</v>
      </c>
      <c r="B6" s="17" t="str">
        <f>B17</f>
        <v>耳鼻喉在认知方面的内容幻灯*预估30页</v>
      </c>
      <c r="C6" s="18">
        <f>H20</f>
        <v>27300</v>
      </c>
      <c r="D6" s="19"/>
      <c r="G6" s="2"/>
    </row>
    <row r="7" spans="1:7">
      <c r="A7" s="16">
        <v>3</v>
      </c>
      <c r="B7" s="17" t="str">
        <f>B21</f>
        <v>眼科在认知方面的内容幻灯*预估30页</v>
      </c>
      <c r="C7" s="18">
        <f>H24</f>
        <v>21700</v>
      </c>
      <c r="D7" s="14"/>
      <c r="G7" s="2"/>
    </row>
    <row r="8" spans="1:7">
      <c r="A8" s="16">
        <v>4</v>
      </c>
      <c r="B8" s="17" t="str">
        <f>B25</f>
        <v>圆桌讨论</v>
      </c>
      <c r="C8" s="18">
        <f>H28</f>
        <v>4000</v>
      </c>
      <c r="D8" s="14"/>
      <c r="G8" s="2"/>
    </row>
    <row r="9" spans="1:7">
      <c r="A9" s="16">
        <v>5</v>
      </c>
      <c r="B9" s="17" t="str">
        <f>B30</f>
        <v>税 Tax</v>
      </c>
      <c r="C9" s="18">
        <f>H31</f>
        <v>3180</v>
      </c>
      <c r="D9" s="14"/>
      <c r="G9" s="2"/>
    </row>
    <row r="10" spans="1:7">
      <c r="A10" s="20"/>
      <c r="B10" s="21" t="s">
        <v>6</v>
      </c>
      <c r="C10" s="22">
        <f>SUM(C5:C9)</f>
        <v>56180</v>
      </c>
      <c r="D10" s="14"/>
      <c r="G10" s="2"/>
    </row>
    <row r="11" ht="45" customHeight="1" spans="1:7">
      <c r="A11" s="8"/>
      <c r="B11" s="23" t="s">
        <v>7</v>
      </c>
      <c r="C11" s="24"/>
      <c r="D11" s="14"/>
      <c r="G11" s="2"/>
    </row>
    <row r="12" spans="1:9">
      <c r="A12" s="25" t="s">
        <v>8</v>
      </c>
      <c r="B12" s="26" t="s">
        <v>9</v>
      </c>
      <c r="C12" s="26"/>
      <c r="D12" s="27" t="s">
        <v>10</v>
      </c>
      <c r="E12" s="27" t="s">
        <v>11</v>
      </c>
      <c r="F12" s="28" t="s">
        <v>12</v>
      </c>
      <c r="G12" s="28" t="s">
        <v>13</v>
      </c>
      <c r="H12" s="29" t="s">
        <v>14</v>
      </c>
      <c r="I12" s="2" t="s">
        <v>15</v>
      </c>
    </row>
    <row r="13" spans="1:9">
      <c r="A13" s="30">
        <v>1</v>
      </c>
      <c r="B13" s="31" t="s">
        <v>16</v>
      </c>
      <c r="C13" s="32"/>
      <c r="D13" s="30"/>
      <c r="E13" s="33"/>
      <c r="F13" s="34"/>
      <c r="G13" s="34"/>
      <c r="H13" s="35"/>
      <c r="I13" s="2" t="s">
        <v>17</v>
      </c>
    </row>
    <row r="14" spans="1:8">
      <c r="A14" s="36" t="s">
        <v>18</v>
      </c>
      <c r="B14" s="37" t="s">
        <v>19</v>
      </c>
      <c r="C14" s="38" t="s">
        <v>20</v>
      </c>
      <c r="D14" s="39" t="s">
        <v>21</v>
      </c>
      <c r="E14" s="40">
        <v>1</v>
      </c>
      <c r="F14" s="41">
        <v>0</v>
      </c>
      <c r="G14" s="41">
        <v>600</v>
      </c>
      <c r="H14" s="42">
        <f>F14*E14*G14</f>
        <v>0</v>
      </c>
    </row>
    <row r="15" spans="1:8">
      <c r="A15" s="36" t="s">
        <v>22</v>
      </c>
      <c r="B15" s="43" t="s">
        <v>23</v>
      </c>
      <c r="C15" s="38" t="s">
        <v>24</v>
      </c>
      <c r="D15" s="39" t="s">
        <v>21</v>
      </c>
      <c r="E15" s="40">
        <v>1</v>
      </c>
      <c r="F15" s="41">
        <v>0</v>
      </c>
      <c r="G15" s="41">
        <v>100</v>
      </c>
      <c r="H15" s="42">
        <f>F15*E15*G15</f>
        <v>0</v>
      </c>
    </row>
    <row r="16" spans="1:8">
      <c r="A16" s="44" t="s">
        <v>25</v>
      </c>
      <c r="B16" s="44"/>
      <c r="C16" s="44"/>
      <c r="D16" s="44"/>
      <c r="E16" s="44"/>
      <c r="F16" s="44"/>
      <c r="G16" s="44"/>
      <c r="H16" s="45">
        <f>H15+H14</f>
        <v>0</v>
      </c>
    </row>
    <row r="17" spans="1:9">
      <c r="A17" s="30">
        <v>2</v>
      </c>
      <c r="B17" s="31" t="s">
        <v>26</v>
      </c>
      <c r="C17" s="32"/>
      <c r="D17" s="30"/>
      <c r="E17" s="33"/>
      <c r="F17" s="34"/>
      <c r="G17" s="34"/>
      <c r="H17" s="35"/>
      <c r="I17" s="2" t="s">
        <v>27</v>
      </c>
    </row>
    <row r="18" spans="1:8">
      <c r="A18" s="36" t="s">
        <v>28</v>
      </c>
      <c r="B18" s="37" t="s">
        <v>19</v>
      </c>
      <c r="C18" s="38" t="s">
        <v>20</v>
      </c>
      <c r="D18" s="39" t="s">
        <v>21</v>
      </c>
      <c r="E18" s="40">
        <v>1</v>
      </c>
      <c r="F18" s="41">
        <v>39</v>
      </c>
      <c r="G18" s="41">
        <v>600</v>
      </c>
      <c r="H18" s="42">
        <f t="shared" ref="H18:H23" si="0">F18*E18*G18</f>
        <v>23400</v>
      </c>
    </row>
    <row r="19" spans="1:8">
      <c r="A19" s="36" t="s">
        <v>29</v>
      </c>
      <c r="B19" s="43" t="s">
        <v>23</v>
      </c>
      <c r="C19" s="38" t="s">
        <v>24</v>
      </c>
      <c r="D19" s="39" t="s">
        <v>21</v>
      </c>
      <c r="E19" s="40">
        <v>1</v>
      </c>
      <c r="F19" s="41">
        <v>39</v>
      </c>
      <c r="G19" s="41">
        <v>100</v>
      </c>
      <c r="H19" s="42">
        <f t="shared" si="0"/>
        <v>3900</v>
      </c>
    </row>
    <row r="20" spans="1:8">
      <c r="A20" s="44" t="s">
        <v>25</v>
      </c>
      <c r="B20" s="44"/>
      <c r="C20" s="44"/>
      <c r="D20" s="44"/>
      <c r="E20" s="44"/>
      <c r="F20" s="44"/>
      <c r="G20" s="44"/>
      <c r="H20" s="45">
        <f>SUM(H18:H19)</f>
        <v>27300</v>
      </c>
    </row>
    <row r="21" spans="1:9">
      <c r="A21" s="30">
        <v>3</v>
      </c>
      <c r="B21" s="31" t="s">
        <v>30</v>
      </c>
      <c r="C21" s="32"/>
      <c r="D21" s="30"/>
      <c r="E21" s="33"/>
      <c r="F21" s="34"/>
      <c r="G21" s="34"/>
      <c r="H21" s="35"/>
      <c r="I21" s="2" t="s">
        <v>31</v>
      </c>
    </row>
    <row r="22" spans="1:8">
      <c r="A22" s="36" t="s">
        <v>32</v>
      </c>
      <c r="B22" s="37" t="s">
        <v>19</v>
      </c>
      <c r="C22" s="38" t="s">
        <v>20</v>
      </c>
      <c r="D22" s="39" t="s">
        <v>21</v>
      </c>
      <c r="E22" s="40">
        <v>1</v>
      </c>
      <c r="F22" s="41">
        <v>31</v>
      </c>
      <c r="G22" s="41">
        <v>600</v>
      </c>
      <c r="H22" s="42">
        <f t="shared" si="0"/>
        <v>18600</v>
      </c>
    </row>
    <row r="23" spans="1:8">
      <c r="A23" s="36" t="s">
        <v>33</v>
      </c>
      <c r="B23" s="43" t="s">
        <v>23</v>
      </c>
      <c r="C23" s="38" t="s">
        <v>24</v>
      </c>
      <c r="D23" s="39" t="s">
        <v>21</v>
      </c>
      <c r="E23" s="40">
        <v>1</v>
      </c>
      <c r="F23" s="41">
        <v>31</v>
      </c>
      <c r="G23" s="41">
        <v>100</v>
      </c>
      <c r="H23" s="42">
        <f t="shared" si="0"/>
        <v>3100</v>
      </c>
    </row>
    <row r="24" spans="1:8">
      <c r="A24" s="44" t="s">
        <v>25</v>
      </c>
      <c r="B24" s="44"/>
      <c r="C24" s="44"/>
      <c r="D24" s="44"/>
      <c r="E24" s="44"/>
      <c r="F24" s="44"/>
      <c r="G24" s="44"/>
      <c r="H24" s="45">
        <f>SUM(H22:H23)</f>
        <v>21700</v>
      </c>
    </row>
    <row r="25" spans="1:9">
      <c r="A25" s="30">
        <v>4</v>
      </c>
      <c r="B25" s="31" t="s">
        <v>34</v>
      </c>
      <c r="C25" s="32"/>
      <c r="D25" s="30"/>
      <c r="E25" s="33"/>
      <c r="F25" s="34"/>
      <c r="G25" s="34"/>
      <c r="H25" s="35"/>
      <c r="I25" s="2" t="s">
        <v>27</v>
      </c>
    </row>
    <row r="26" spans="1:8">
      <c r="A26" s="36" t="s">
        <v>35</v>
      </c>
      <c r="B26" s="37" t="s">
        <v>34</v>
      </c>
      <c r="C26" s="38" t="s">
        <v>36</v>
      </c>
      <c r="D26" s="39" t="s">
        <v>37</v>
      </c>
      <c r="E26" s="40">
        <v>1</v>
      </c>
      <c r="F26" s="41">
        <v>4</v>
      </c>
      <c r="G26" s="41">
        <v>500</v>
      </c>
      <c r="H26" s="42">
        <f>F26*E26*G26</f>
        <v>2000</v>
      </c>
    </row>
    <row r="27" spans="1:8">
      <c r="A27" s="44" t="s">
        <v>38</v>
      </c>
      <c r="B27" s="37" t="s">
        <v>34</v>
      </c>
      <c r="C27" s="38" t="s">
        <v>39</v>
      </c>
      <c r="D27" s="44"/>
      <c r="E27" s="40">
        <v>1</v>
      </c>
      <c r="F27" s="41">
        <v>4</v>
      </c>
      <c r="G27" s="41">
        <v>500</v>
      </c>
      <c r="H27" s="42">
        <f>F27*E27*G27</f>
        <v>2000</v>
      </c>
    </row>
    <row r="28" spans="1:8">
      <c r="A28" s="44" t="s">
        <v>25</v>
      </c>
      <c r="B28" s="44"/>
      <c r="C28" s="44"/>
      <c r="D28" s="44"/>
      <c r="E28" s="44"/>
      <c r="F28" s="44"/>
      <c r="G28" s="44"/>
      <c r="H28" s="45">
        <f>H26+H27</f>
        <v>4000</v>
      </c>
    </row>
    <row r="29" spans="1:8">
      <c r="A29" s="46" t="s">
        <v>25</v>
      </c>
      <c r="B29" s="46"/>
      <c r="C29" s="46"/>
      <c r="D29" s="46"/>
      <c r="E29" s="46"/>
      <c r="F29" s="46"/>
      <c r="G29" s="46"/>
      <c r="H29" s="47">
        <f>H16+H28+H20+H24</f>
        <v>53000</v>
      </c>
    </row>
    <row r="30" spans="1:8">
      <c r="A30" s="30">
        <v>5</v>
      </c>
      <c r="B30" s="31" t="s">
        <v>40</v>
      </c>
      <c r="C30" s="32">
        <v>0.06</v>
      </c>
      <c r="D30" s="30"/>
      <c r="E30" s="33"/>
      <c r="F30" s="34"/>
      <c r="G30" s="34"/>
      <c r="H30" s="35"/>
    </row>
    <row r="31" spans="1:8">
      <c r="A31" s="48" t="s">
        <v>25</v>
      </c>
      <c r="B31" s="48"/>
      <c r="C31" s="48"/>
      <c r="D31" s="49"/>
      <c r="E31" s="48"/>
      <c r="F31" s="48"/>
      <c r="G31" s="48"/>
      <c r="H31" s="50">
        <f>H29*C30</f>
        <v>3180</v>
      </c>
    </row>
    <row r="32" ht="15.6" spans="1:8">
      <c r="A32" s="51"/>
      <c r="B32" s="51"/>
      <c r="C32" s="51"/>
      <c r="D32" s="51"/>
      <c r="E32" s="51"/>
      <c r="F32" s="51"/>
      <c r="G32" s="51"/>
      <c r="H32" s="51"/>
    </row>
    <row r="33" spans="1:8">
      <c r="A33" s="52" t="s">
        <v>41</v>
      </c>
      <c r="B33" s="52"/>
      <c r="C33" s="52"/>
      <c r="D33" s="52"/>
      <c r="E33" s="52"/>
      <c r="F33" s="52"/>
      <c r="G33" s="52"/>
      <c r="H33" s="53">
        <f>H29+H31</f>
        <v>56180</v>
      </c>
    </row>
  </sheetData>
  <mergeCells count="9">
    <mergeCell ref="A2:C2"/>
    <mergeCell ref="A16:G16"/>
    <mergeCell ref="A20:G20"/>
    <mergeCell ref="A24:G24"/>
    <mergeCell ref="A28:G28"/>
    <mergeCell ref="A29:G29"/>
    <mergeCell ref="A31:G31"/>
    <mergeCell ref="A32:H32"/>
    <mergeCell ref="A33:G33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麦田</cp:lastModifiedBy>
  <dcterms:created xsi:type="dcterms:W3CDTF">2014-02-13T00:04:00Z</dcterms:created>
  <cp:lastPrinted>2021-10-25T18:19:00Z</cp:lastPrinted>
  <dcterms:modified xsi:type="dcterms:W3CDTF">2024-03-29T04:25:17Z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19810A5CB4F5B4CF7E33A665B1E3798E_43</vt:lpwstr>
  </property>
  <property fmtid="{D5CDD505-2E9C-101B-9397-08002B2CF9AE}" pid="10" name="KSOProductBuildVer">
    <vt:lpwstr>2052-12.1.0.16417</vt:lpwstr>
  </property>
</Properties>
</file>