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Video" sheetId="12" r:id="rId2"/>
    <sheet name="Staffing Fee" sheetId="7" r:id="rId3"/>
  </sheets>
  <definedNames>
    <definedName name="_xlnm.Print_Area" localSheetId="0">Summary!$A$1:$C$17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<sst xmlns="http://schemas.openxmlformats.org/spreadsheetml/2006/main" count="63" uniqueCount="35">
  <si>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结算单</t>
  </si>
  <si>
    <t>Client:</t>
  </si>
  <si>
    <t>AstraZeneca</t>
  </si>
  <si>
    <t xml:space="preserve">Project Name: </t>
  </si>
  <si>
    <t>2023AZ安达释进博会视频项目</t>
  </si>
  <si>
    <t>Supplier Contact Information:</t>
  </si>
  <si>
    <t>kong.wei@ubs-cn.com</t>
  </si>
  <si>
    <t>Effective Date:</t>
  </si>
  <si>
    <t>Item</t>
  </si>
  <si>
    <t>Cost</t>
  </si>
  <si>
    <t>I. Video</t>
  </si>
  <si>
    <t>Sub-total</t>
  </si>
  <si>
    <t>II. Staffing Fee</t>
  </si>
  <si>
    <t>TAX 6%</t>
  </si>
  <si>
    <t>Total</t>
  </si>
  <si>
    <t>Staffing Fee % of total cost</t>
  </si>
  <si>
    <t xml:space="preserve">                   </t>
  </si>
  <si>
    <t>Description</t>
  </si>
  <si>
    <t>AZ Annual Rate
(if have, list year)</t>
  </si>
  <si>
    <t>Unit Price</t>
  </si>
  <si>
    <t>Unit</t>
  </si>
  <si>
    <t>Quantity</t>
  </si>
  <si>
    <t>Amount</t>
  </si>
  <si>
    <t>二维视频制作</t>
  </si>
  <si>
    <t>动画特效</t>
  </si>
  <si>
    <t>二维动画</t>
  </si>
  <si>
    <t>秒</t>
  </si>
  <si>
    <t>后期剪辑</t>
  </si>
  <si>
    <t>后期剪辑精剪</t>
  </si>
  <si>
    <t>小时/hour(s)</t>
  </si>
  <si>
    <t>Total：</t>
  </si>
  <si>
    <t>项目管理/人员管理 
Service Fee/Staffing Fee</t>
  </si>
  <si>
    <t>Creative Director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</si>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</sst>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4">
    <font>
      <sz val="12"/>
      <name val="宋体"/>
      <charset val="134"/>
    </font>
    <font>
      <sz val="11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name val="Arial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7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21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9" borderId="21" applyNumberFormat="0" applyAlignment="0" applyProtection="0">
      <alignment vertical="center"/>
    </xf>
    <xf numFmtId="0" fontId="25" fillId="10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/>
  </cellStyleXfs>
  <cellXfs count="68">
    <xf numFmtId="0" fontId="0" fillId="0" borderId="0" xfId="0">
      <alignment vertical="center"/>
    </xf>
    <xf numFmtId="0" fontId="0" fillId="0" borderId="0" xfId="51"/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3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3" applyFont="1" applyAlignment="1">
      <alignment wrapText="1"/>
    </xf>
    <xf numFmtId="0" fontId="3" fillId="0" borderId="0" xfId="53" applyFont="1" applyAlignment="1">
      <alignment vertical="center"/>
    </xf>
    <xf numFmtId="176" fontId="5" fillId="0" borderId="0" xfId="6" applyNumberFormat="1" applyFill="1" applyBorder="1" applyAlignment="1" applyProtection="1">
      <alignment horizontal="left"/>
    </xf>
    <xf numFmtId="0" fontId="3" fillId="0" borderId="0" xfId="53" applyFont="1" applyAlignment="1">
      <alignment horizontal="left" vertical="center"/>
    </xf>
    <xf numFmtId="0" fontId="3" fillId="0" borderId="0" xfId="53" applyFont="1" applyAlignment="1">
      <alignment horizontal="right" vertical="center"/>
    </xf>
    <xf numFmtId="0" fontId="6" fillId="0" borderId="1" xfId="53" applyFont="1" applyBorder="1" applyAlignment="1">
      <alignment horizontal="center" vertical="center"/>
    </xf>
    <xf numFmtId="0" fontId="6" fillId="0" borderId="2" xfId="53" applyFont="1" applyBorder="1" applyAlignment="1">
      <alignment horizontal="center" vertical="center" wrapText="1"/>
    </xf>
    <xf numFmtId="0" fontId="6" fillId="0" borderId="2" xfId="53" applyFont="1" applyBorder="1" applyAlignment="1">
      <alignment horizontal="center" vertical="center"/>
    </xf>
    <xf numFmtId="0" fontId="6" fillId="0" borderId="3" xfId="53" applyFont="1" applyBorder="1" applyAlignment="1">
      <alignment horizontal="center" vertical="center"/>
    </xf>
    <xf numFmtId="0" fontId="3" fillId="2" borderId="4" xfId="53" applyFont="1" applyFill="1" applyBorder="1" applyAlignment="1">
      <alignment horizontal="left" vertical="center" wrapText="1"/>
    </xf>
    <xf numFmtId="0" fontId="3" fillId="2" borderId="5" xfId="53" applyFont="1" applyFill="1" applyBorder="1" applyAlignment="1">
      <alignment horizontal="left" vertical="center"/>
    </xf>
    <xf numFmtId="0" fontId="3" fillId="2" borderId="6" xfId="53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 wrapText="1"/>
    </xf>
    <xf numFmtId="40" fontId="7" fillId="0" borderId="5" xfId="52" applyNumberFormat="1" applyFont="1" applyBorder="1" applyAlignment="1">
      <alignment horizontal="center" vertical="center"/>
    </xf>
    <xf numFmtId="9" fontId="1" fillId="0" borderId="5" xfId="52" applyNumberFormat="1" applyFont="1" applyBorder="1" applyAlignment="1">
      <alignment horizontal="center" vertical="center"/>
    </xf>
    <xf numFmtId="177" fontId="1" fillId="0" borderId="5" xfId="52" applyNumberFormat="1" applyFont="1" applyBorder="1" applyAlignment="1">
      <alignment horizontal="center" vertical="center"/>
    </xf>
    <xf numFmtId="37" fontId="7" fillId="0" borderId="6" xfId="1" applyNumberFormat="1" applyFont="1" applyFill="1" applyBorder="1" applyAlignment="1">
      <alignment horizontal="center" vertical="center"/>
    </xf>
    <xf numFmtId="176" fontId="3" fillId="3" borderId="8" xfId="53" applyNumberFormat="1" applyFont="1" applyFill="1" applyBorder="1" applyAlignment="1">
      <alignment horizontal="right" vertical="center"/>
    </xf>
    <xf numFmtId="176" fontId="3" fillId="3" borderId="9" xfId="53" applyNumberFormat="1" applyFont="1" applyFill="1" applyBorder="1" applyAlignment="1">
      <alignment horizontal="right" vertical="center"/>
    </xf>
    <xf numFmtId="178" fontId="3" fillId="3" borderId="10" xfId="53" applyNumberFormat="1" applyFont="1" applyFill="1" applyBorder="1" applyAlignment="1">
      <alignment horizontal="center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/>
    </xf>
    <xf numFmtId="0" fontId="8" fillId="0" borderId="0" xfId="49" applyFont="1" applyAlignment="1">
      <alignment horizontal="left" vertical="center" wrapText="1"/>
    </xf>
    <xf numFmtId="0" fontId="8" fillId="0" borderId="0" xfId="49" applyFont="1" applyAlignment="1">
      <alignment horizontal="left" vertical="center"/>
    </xf>
    <xf numFmtId="176" fontId="8" fillId="0" borderId="0" xfId="49" applyNumberFormat="1" applyFont="1" applyAlignment="1">
      <alignment horizontal="left" wrapText="1"/>
    </xf>
    <xf numFmtId="0" fontId="3" fillId="0" borderId="0" xfId="53" applyFont="1" applyAlignment="1">
      <alignment horizontal="center" vertical="center"/>
    </xf>
    <xf numFmtId="0" fontId="6" fillId="2" borderId="11" xfId="53" applyFont="1" applyFill="1" applyBorder="1" applyAlignment="1">
      <alignment horizontal="left" vertical="center"/>
    </xf>
    <xf numFmtId="0" fontId="6" fillId="2" borderId="12" xfId="53" applyFont="1" applyFill="1" applyBorder="1" applyAlignment="1">
      <alignment horizontal="left" vertical="center"/>
    </xf>
    <xf numFmtId="0" fontId="6" fillId="2" borderId="12" xfId="53" applyFont="1" applyFill="1" applyBorder="1" applyAlignment="1">
      <alignment horizontal="center" vertical="center"/>
    </xf>
    <xf numFmtId="0" fontId="6" fillId="2" borderId="13" xfId="53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0" fontId="10" fillId="0" borderId="5" xfId="52" applyNumberFormat="1" applyFont="1" applyBorder="1" applyAlignment="1">
      <alignment horizontal="center" vertical="center"/>
    </xf>
    <xf numFmtId="0" fontId="11" fillId="0" borderId="5" xfId="53" applyFont="1" applyBorder="1" applyAlignment="1">
      <alignment horizontal="center" vertical="center"/>
    </xf>
    <xf numFmtId="0" fontId="11" fillId="0" borderId="5" xfId="52" applyFont="1" applyBorder="1" applyAlignment="1">
      <alignment horizontal="center" vertical="center"/>
    </xf>
    <xf numFmtId="37" fontId="10" fillId="0" borderId="5" xfId="1" applyNumberFormat="1" applyFont="1" applyFill="1" applyBorder="1" applyAlignment="1">
      <alignment horizontal="center" vertical="center"/>
    </xf>
    <xf numFmtId="0" fontId="3" fillId="0" borderId="11" xfId="49" applyFont="1" applyBorder="1" applyAlignment="1">
      <alignment horizontal="right" vertical="center" wrapText="1"/>
    </xf>
    <xf numFmtId="0" fontId="3" fillId="0" borderId="12" xfId="49" applyFont="1" applyBorder="1" applyAlignment="1">
      <alignment horizontal="right" vertical="center" wrapText="1"/>
    </xf>
    <xf numFmtId="0" fontId="3" fillId="0" borderId="12" xfId="49" applyFont="1" applyBorder="1" applyAlignment="1">
      <alignment horizontal="center" vertical="center" wrapText="1"/>
    </xf>
    <xf numFmtId="0" fontId="3" fillId="0" borderId="15" xfId="49" applyFont="1" applyBorder="1" applyAlignment="1">
      <alignment horizontal="right" vertical="center" wrapText="1"/>
    </xf>
    <xf numFmtId="179" fontId="3" fillId="0" borderId="6" xfId="1" applyNumberFormat="1" applyFont="1" applyFill="1" applyBorder="1" applyAlignment="1">
      <alignment horizontal="right" vertical="center"/>
    </xf>
    <xf numFmtId="176" fontId="3" fillId="3" borderId="9" xfId="53" applyNumberFormat="1" applyFont="1" applyFill="1" applyBorder="1" applyAlignment="1">
      <alignment horizontal="center" vertical="center"/>
    </xf>
    <xf numFmtId="178" fontId="3" fillId="3" borderId="10" xfId="53" applyNumberFormat="1" applyFont="1" applyFill="1" applyBorder="1" applyAlignment="1">
      <alignment horizontal="right" vertical="center"/>
    </xf>
    <xf numFmtId="0" fontId="3" fillId="2" borderId="11" xfId="53" applyFont="1" applyFill="1" applyBorder="1" applyAlignment="1">
      <alignment horizontal="left" vertical="center"/>
    </xf>
    <xf numFmtId="0" fontId="3" fillId="2" borderId="13" xfId="53" applyFont="1" applyFill="1" applyBorder="1" applyAlignment="1">
      <alignment horizontal="left" vertical="center"/>
    </xf>
    <xf numFmtId="0" fontId="4" fillId="0" borderId="4" xfId="0" applyFont="1" applyBorder="1" applyAlignment="1">
      <alignment horizontal="right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right" vertical="center" wrapText="1"/>
    </xf>
    <xf numFmtId="178" fontId="3" fillId="5" borderId="17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0" fontId="13" fillId="6" borderId="0" xfId="0" applyFont="1" applyFill="1" applyAlignment="1">
      <alignment horizontal="right" vertical="center"/>
    </xf>
    <xf numFmtId="10" fontId="12" fillId="6" borderId="0" xfId="3" applyNumberFormat="1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 2" xfId="50"/>
    <cellStyle name="常规_flash" xfId="51"/>
    <cellStyle name="常规_quotation GW" xfId="52"/>
    <cellStyle name="常规_长城会短信相关活动报价1016" xfId="53"/>
    <cellStyle name="样式 1" xfId="54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4"/>
  <sheetViews>
    <sheetView tabSelected="1" workbookViewId="0">
      <selection activeCell="B1" sqref="B1:C1"/>
    </sheetView>
  </sheetViews>
  <sheetFormatPr defaultColWidth="8.91666666666667" defaultRowHeight="15.6" outlineLevelCol="2"/>
  <cols>
    <col min="1" max="1" width="5.08333333333333" customWidth="1"/>
    <col min="2" max="2" width="39.5833333333333" customWidth="1"/>
    <col min="3" max="3" width="37.9166666666667" customWidth="1"/>
    <col min="4" max="4" width="19.416666666666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7"/>
    </row>
    <row r="7" s="1" customFormat="1" ht="30.75" customHeight="1" spans="2:3">
      <c r="B7" s="15" t="s">
        <v>8</v>
      </c>
      <c r="C7" s="18" t="s">
        <v>9</v>
      </c>
    </row>
    <row r="8" s="1" customFormat="1" spans="2:3">
      <c r="B8" s="58" t="s">
        <v>10</v>
      </c>
      <c r="C8" s="59"/>
    </row>
    <row r="9" s="1" customFormat="1" spans="2:3">
      <c r="B9" s="60" t="s">
        <v>11</v>
      </c>
      <c r="C9" s="55">
        <f>Video!H12</f>
        <v>18175</v>
      </c>
    </row>
    <row r="10" s="1" customFormat="1" spans="2:3">
      <c r="B10" s="58" t="s">
        <v>12</v>
      </c>
      <c r="C10" s="59"/>
    </row>
    <row r="11" spans="2:3">
      <c r="B11" s="60" t="s">
        <v>11</v>
      </c>
      <c r="C11" s="55">
        <f>'Staffing Fee'!H10</f>
        <v>1060</v>
      </c>
    </row>
    <row r="12" ht="8" customHeight="1" spans="2:3">
      <c r="B12" s="61"/>
      <c r="C12" s="62"/>
    </row>
    <row r="13" spans="2:3">
      <c r="B13" s="63" t="s">
        <v>11</v>
      </c>
      <c r="C13" s="64">
        <f>C9+C11</f>
        <v>19235</v>
      </c>
    </row>
    <row r="14" spans="2:3">
      <c r="B14" s="63" t="s">
        <v>13</v>
      </c>
      <c r="C14" s="64">
        <f>C13*0.06</f>
        <v>1154.1</v>
      </c>
    </row>
    <row r="15" ht="16.35" spans="2:3">
      <c r="B15" s="29" t="s">
        <v>14</v>
      </c>
      <c r="C15" s="57">
        <f>C13+C14</f>
        <v>20389.1</v>
      </c>
    </row>
    <row r="16" ht="17.4" spans="2:3">
      <c r="B16" s="65"/>
      <c r="C16" s="65"/>
    </row>
    <row r="17" ht="17.4" spans="2:3">
      <c r="B17" s="66" t="s">
        <v>15</v>
      </c>
      <c r="C17" s="67">
        <f>C11/C13</f>
        <v>0.0551078762672212</v>
      </c>
    </row>
    <row r="19" spans="2:2">
      <c r="B19" s="32" t="s">
        <v>16</v>
      </c>
    </row>
    <row r="20" spans="2:2">
      <c r="B20" s="35"/>
    </row>
    <row r="21" spans="2:2">
      <c r="B21" s="35"/>
    </row>
    <row r="22" spans="2:2">
      <c r="B22" s="35"/>
    </row>
    <row r="23" spans="2:2">
      <c r="B23" s="35"/>
    </row>
    <row r="24" spans="2:2">
      <c r="B24" s="35"/>
    </row>
  </sheetData>
  <mergeCells count="4">
    <mergeCell ref="B1:C1"/>
    <mergeCell ref="B8:C8"/>
    <mergeCell ref="B10:C10"/>
    <mergeCell ref="B12:C12"/>
  </mergeCells>
  <hyperlinks>
    <hyperlink ref="C4" r:id="rId1" display="kong.wei@ubs-cn.com"/>
  </hyperlinks>
  <pageMargins left="0.75" right="0.75" top="1" bottom="1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2"/>
  <sheetViews>
    <sheetView zoomScale="90" zoomScaleNormal="90" workbookViewId="0">
      <selection activeCell="B1" sqref="B1:C5"/>
    </sheetView>
  </sheetViews>
  <sheetFormatPr defaultColWidth="8.83333333333333" defaultRowHeight="15.6" outlineLevelCol="7"/>
  <cols>
    <col min="2" max="2" width="28.9166666666667" customWidth="1"/>
    <col min="3" max="3" width="36.8333333333333" customWidth="1"/>
    <col min="4" max="4" width="18.3333333333333" customWidth="1"/>
    <col min="5" max="6" width="10.3333333333333" customWidth="1"/>
    <col min="8" max="8" width="11.2"/>
  </cols>
  <sheetData>
    <row r="1" ht="39.6" spans="2:8">
      <c r="B1" s="4" t="s">
        <v>0</v>
      </c>
      <c r="C1" s="4"/>
      <c r="D1" s="5"/>
      <c r="E1" s="4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pans="2:8">
      <c r="B4" s="11" t="s">
        <v>5</v>
      </c>
      <c r="C4" s="12" t="s">
        <v>6</v>
      </c>
      <c r="D4" s="11"/>
      <c r="E4" s="39"/>
      <c r="F4" s="11"/>
      <c r="G4" s="11"/>
      <c r="H4" s="11"/>
    </row>
    <row r="5" spans="2:8">
      <c r="B5" s="11" t="s">
        <v>7</v>
      </c>
      <c r="C5" s="13"/>
      <c r="D5" s="11"/>
      <c r="E5" s="39"/>
      <c r="F5" s="11"/>
      <c r="G5" s="11"/>
      <c r="H5" s="11"/>
    </row>
    <row r="6" ht="16.35" spans="2:8">
      <c r="B6" s="14"/>
      <c r="C6" s="7"/>
      <c r="D6" s="14"/>
      <c r="E6" s="39"/>
      <c r="F6" s="14"/>
      <c r="G6" s="14"/>
      <c r="H6" s="14"/>
    </row>
    <row r="7" ht="51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16.2" spans="2:8">
      <c r="B8" s="40" t="s">
        <v>23</v>
      </c>
      <c r="C8" s="41"/>
      <c r="D8" s="41"/>
      <c r="E8" s="42"/>
      <c r="F8" s="41"/>
      <c r="G8" s="41"/>
      <c r="H8" s="43"/>
    </row>
    <row r="9" spans="2:8">
      <c r="B9" s="44" t="s">
        <v>24</v>
      </c>
      <c r="C9" s="45" t="s">
        <v>25</v>
      </c>
      <c r="D9" s="46">
        <v>2021</v>
      </c>
      <c r="E9" s="47">
        <v>175</v>
      </c>
      <c r="F9" s="48" t="s">
        <v>26</v>
      </c>
      <c r="G9" s="49">
        <v>61</v>
      </c>
      <c r="H9" s="50">
        <f>E9*G9</f>
        <v>10675</v>
      </c>
    </row>
    <row r="10" spans="2:8">
      <c r="B10" s="44" t="s">
        <v>27</v>
      </c>
      <c r="C10" s="45" t="s">
        <v>28</v>
      </c>
      <c r="D10" s="46"/>
      <c r="E10" s="47">
        <v>750</v>
      </c>
      <c r="F10" s="48" t="s">
        <v>29</v>
      </c>
      <c r="G10" s="49">
        <v>10</v>
      </c>
      <c r="H10" s="50">
        <f>E10*G10</f>
        <v>7500</v>
      </c>
    </row>
    <row r="11" spans="2:8">
      <c r="B11" s="51" t="s">
        <v>30</v>
      </c>
      <c r="C11" s="52"/>
      <c r="D11" s="52"/>
      <c r="E11" s="53"/>
      <c r="F11" s="52"/>
      <c r="G11" s="54"/>
      <c r="H11" s="55">
        <f>SUM(H9:H10)</f>
        <v>18175</v>
      </c>
    </row>
    <row r="12" ht="16.35" spans="2:8">
      <c r="B12" s="29" t="s">
        <v>11</v>
      </c>
      <c r="C12" s="30"/>
      <c r="D12" s="30"/>
      <c r="E12" s="56"/>
      <c r="F12" s="30"/>
      <c r="G12" s="30"/>
      <c r="H12" s="57">
        <f>H11</f>
        <v>18175</v>
      </c>
    </row>
  </sheetData>
  <mergeCells count="5">
    <mergeCell ref="B1:C1"/>
    <mergeCell ref="B8:H8"/>
    <mergeCell ref="B11:G11"/>
    <mergeCell ref="B12:G12"/>
    <mergeCell ref="D9:D10"/>
  </mergeCells>
  <hyperlinks>
    <hyperlink ref="C4" r:id="rId1" display="kong.wei@ubs-cn.com"/>
  </hyperlinks>
  <pageMargins left="0.75" right="0.75" top="1" bottom="1" header="0.5" footer="0.5"/>
  <pageSetup paperSize="9" scale="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85" zoomScaleNormal="85" workbookViewId="0">
      <selection activeCell="B1" sqref="B1:C1"/>
    </sheetView>
  </sheetViews>
  <sheetFormatPr defaultColWidth="8.91666666666667" defaultRowHeight="15.6" outlineLevelCol="7"/>
  <cols>
    <col min="1" max="1" width="5.08333333333333" customWidth="1"/>
    <col min="2" max="2" width="26.0833333333333" customWidth="1"/>
    <col min="3" max="3" width="38.1666666666667" style="3" customWidth="1"/>
    <col min="4" max="4" width="19.0583333333333" style="3" customWidth="1"/>
    <col min="5" max="5" width="11" customWidth="1"/>
    <col min="6" max="6" width="8.41666666666667" customWidth="1"/>
    <col min="7" max="7" width="10.0833333333333" customWidth="1"/>
    <col min="8" max="8" width="14.9166666666667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9"/>
      <c r="H2" s="9"/>
    </row>
    <row r="3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7"/>
      <c r="D6" s="14"/>
      <c r="E6" s="14"/>
      <c r="F6" s="14"/>
      <c r="G6" s="14"/>
      <c r="H6" s="14"/>
    </row>
    <row r="7" s="1" customFormat="1" ht="50" customHeight="1" spans="2:8">
      <c r="B7" s="15" t="s">
        <v>8</v>
      </c>
      <c r="C7" s="16" t="s">
        <v>17</v>
      </c>
      <c r="D7" s="16" t="s">
        <v>18</v>
      </c>
      <c r="E7" s="17" t="s">
        <v>19</v>
      </c>
      <c r="F7" s="17" t="s">
        <v>20</v>
      </c>
      <c r="G7" s="17" t="s">
        <v>21</v>
      </c>
      <c r="H7" s="18" t="s">
        <v>22</v>
      </c>
    </row>
    <row r="8" ht="33.75" customHeight="1" spans="2:8">
      <c r="B8" s="19" t="s">
        <v>31</v>
      </c>
      <c r="C8" s="20"/>
      <c r="D8" s="20"/>
      <c r="E8" s="20"/>
      <c r="F8" s="20"/>
      <c r="G8" s="20"/>
      <c r="H8" s="21"/>
    </row>
    <row r="9" s="2" customFormat="1" spans="2:8">
      <c r="B9" s="22" t="s">
        <v>32</v>
      </c>
      <c r="C9" s="23" t="s">
        <v>33</v>
      </c>
      <c r="D9" s="24">
        <v>2021</v>
      </c>
      <c r="E9" s="25">
        <v>530</v>
      </c>
      <c r="F9" s="26" t="s">
        <v>34</v>
      </c>
      <c r="G9" s="27">
        <v>2</v>
      </c>
      <c r="H9" s="28">
        <f>E9*G9</f>
        <v>1060</v>
      </c>
    </row>
    <row r="10" ht="16.35" spans="2:8">
      <c r="B10" s="29" t="s">
        <v>11</v>
      </c>
      <c r="C10" s="30"/>
      <c r="D10" s="30"/>
      <c r="E10" s="30"/>
      <c r="F10" s="30"/>
      <c r="G10" s="30"/>
      <c r="H10" s="31">
        <f>SUM(H9:H9)</f>
        <v>1060</v>
      </c>
    </row>
    <row r="14" spans="2:5">
      <c r="B14" s="32"/>
      <c r="C14" s="33"/>
      <c r="D14" s="33"/>
      <c r="E14" s="34"/>
    </row>
    <row r="15" spans="2:5">
      <c r="B15" s="35"/>
      <c r="C15" s="36"/>
      <c r="D15" s="36"/>
      <c r="E15" s="37"/>
    </row>
    <row r="16" spans="2:5">
      <c r="B16" s="35"/>
      <c r="C16" s="36"/>
      <c r="D16" s="36"/>
      <c r="E16" s="37"/>
    </row>
    <row r="17" spans="2:5">
      <c r="B17" s="35"/>
      <c r="C17" s="36"/>
      <c r="D17" s="36"/>
      <c r="E17" s="37"/>
    </row>
    <row r="18" spans="2:5">
      <c r="B18" s="35"/>
      <c r="C18" s="36"/>
      <c r="D18" s="36"/>
      <c r="E18" s="37"/>
    </row>
    <row r="19" spans="2:5">
      <c r="B19" s="35"/>
      <c r="C19" s="38"/>
      <c r="D19" s="38"/>
      <c r="E19" s="37"/>
    </row>
  </sheetData>
  <mergeCells count="3">
    <mergeCell ref="B1:C1"/>
    <mergeCell ref="B8:H8"/>
    <mergeCell ref="B10:G10"/>
  </mergeCells>
  <hyperlinks>
    <hyperlink ref="C4" r:id="rId1" display="kong.wei@ubs-cn.com"/>
  </hyperlinks>
  <pageMargins left="0.75" right="0.75" top="1" bottom="1" header="0.3" footer="0.3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Video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2023-12-13T02:57:43Z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92ED0171536E443097BD0892B13D4B4C_13</vt:lpwstr>
  </property>
</Properties>
</file>