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报价单 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2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2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2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<sst xmlns="http://schemas.openxmlformats.org/spreadsheetml/2006/main" count="54" uniqueCount="45">
  <si>
    <t>2023森世海亚金纳多疾病预防幻灯材料制作项目-结算单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</si>
  <si>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</si>
  <si>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</si>
  <si>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</si>
  <si>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</si>
  <si>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</si>
  <si>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3</t>
  </si>
  <si>
    <t>4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</si>
  <si>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</si>
  <si>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</si>
  <si>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</si>
  <si>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</si>
  <si>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</si>
  <si>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</si>
  <si>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</si>
  <si>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</si>
  <si>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</si>
  <si>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DA*6页</t>
  </si>
  <si>
    <t>1-1</t>
  </si>
  <si>
    <t>DA内容撰写</t>
  </si>
  <si>
    <t>内容撰写，包括医学编辑及适量文献检索</t>
  </si>
  <si>
    <t>页</t>
  </si>
  <si>
    <t>1-2</t>
  </si>
  <si>
    <t>DA排版设计</t>
  </si>
  <si>
    <t>封面封底、内页6p（含美化、设计、排版）</t>
  </si>
  <si>
    <t>工时</t>
  </si>
  <si>
    <t>Total：</t>
  </si>
  <si>
    <t>幻灯*30页</t>
  </si>
  <si>
    <t>2-1</t>
  </si>
  <si>
    <t>幻灯内容撰写</t>
  </si>
  <si>
    <t>PPT撰写，包括医学编辑及适量文献检索</t>
  </si>
  <si>
    <t>2-2</t>
  </si>
  <si>
    <t>幻灯美化</t>
  </si>
  <si>
    <t>PPT美化，包括图标重绘、字体设计等</t>
  </si>
  <si>
    <t>KV</t>
  </si>
  <si>
    <t>3-1</t>
  </si>
  <si>
    <t>活动KV</t>
  </si>
  <si>
    <t>包括创意、设计、完稿（不包含租图、拍摄等第三方费用）</t>
  </si>
  <si>
    <t>图片版权（主KV&amp;幻灯）</t>
  </si>
  <si>
    <t>4-1</t>
  </si>
  <si>
    <t>图片版权</t>
  </si>
  <si>
    <t>包括主KV及幻灯模板图片版权</t>
  </si>
  <si>
    <t>份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</si>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</sst>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3" fillId="0" borderId="0"/>
    <xf numFmtId="0" fontId="34" fillId="0" borderId="0">
      <alignment vertical="top"/>
    </xf>
    <xf numFmtId="0" fontId="33" fillId="0" borderId="0">
      <alignment vertical="top"/>
    </xf>
    <xf numFmtId="0" fontId="35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top"/>
    </xf>
    <xf numFmtId="0" fontId="33" fillId="0" borderId="0"/>
    <xf numFmtId="0" fontId="0" fillId="0" borderId="0"/>
    <xf numFmtId="0" fontId="38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>
      <alignment vertical="top"/>
    </xf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69" applyNumberFormat="1" applyFont="1" applyBorder="1" applyAlignment="1">
      <alignment horizontal="center" vertical="center"/>
    </xf>
    <xf numFmtId="0" fontId="1" fillId="0" borderId="4" xfId="69" applyFont="1" applyBorder="1" applyAlignment="1">
      <alignment vertical="center"/>
    </xf>
    <xf numFmtId="0" fontId="1" fillId="0" borderId="2" xfId="69" applyFont="1" applyBorder="1" applyAlignment="1">
      <alignment horizontal="left"/>
    </xf>
    <xf numFmtId="0" fontId="1" fillId="0" borderId="2" xfId="69" applyFont="1" applyBorder="1" applyAlignment="1">
      <alignment horizontal="center"/>
    </xf>
    <xf numFmtId="0" fontId="1" fillId="0" borderId="2" xfId="69" applyFont="1" applyBorder="1" applyAlignment="1">
      <alignment horizontal="center" vertical="center"/>
    </xf>
    <xf numFmtId="177" fontId="1" fillId="0" borderId="2" xfId="69" applyNumberFormat="1" applyFont="1" applyBorder="1" applyAlignment="1">
      <alignment horizontal="center" vertical="center"/>
    </xf>
    <xf numFmtId="178" fontId="1" fillId="0" borderId="2" xfId="69" applyNumberFormat="1" applyFont="1" applyBorder="1"/>
    <xf numFmtId="0" fontId="1" fillId="0" borderId="2" xfId="69" applyFont="1" applyBorder="1" applyAlignment="1">
      <alignment vertical="center"/>
    </xf>
    <xf numFmtId="0" fontId="1" fillId="0" borderId="2" xfId="69" applyFont="1" applyBorder="1" applyAlignment="1">
      <alignment horizontal="right"/>
    </xf>
    <xf numFmtId="179" fontId="1" fillId="0" borderId="2" xfId="69" applyNumberFormat="1" applyFont="1" applyBorder="1"/>
    <xf numFmtId="0" fontId="6" fillId="0" borderId="2" xfId="69" applyFont="1" applyBorder="1" applyAlignment="1">
      <alignment horizontal="right"/>
    </xf>
    <xf numFmtId="179" fontId="6" fillId="0" borderId="2" xfId="69" applyNumberFormat="1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/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0" fontId="10" fillId="0" borderId="5" xfId="0" applyNumberFormat="1" applyFont="1" applyBorder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2:H31"/>
  <sheetViews>
    <sheetView showGridLines="0" tabSelected="1" zoomScale="70" zoomScaleNormal="70" workbookViewId="0">
      <selection activeCell="A2" sqref="A2:C2"/>
    </sheetView>
  </sheetViews>
  <sheetFormatPr defaultColWidth="9" defaultRowHeight="17.4" outlineLevelCol="7"/>
  <cols>
    <col min="1" max="1" width="9.66666666666667" style="1" customWidth="1"/>
    <col min="2" max="2" width="40.9166666666667" style="2" customWidth="1"/>
    <col min="3" max="3" width="58.5" style="3" customWidth="1"/>
    <col min="4" max="4" width="8.41666666666667" style="4" customWidth="1"/>
    <col min="5" max="5" width="5.91666666666667" style="4" customWidth="1"/>
    <col min="6" max="6" width="9.5" style="4" customWidth="1"/>
    <col min="7" max="7" width="11.5" style="4" customWidth="1"/>
    <col min="8" max="8" width="13.3333333333333" style="2" customWidth="1"/>
    <col min="9" max="9" width="16.1666666666667" style="2" customWidth="1"/>
    <col min="10" max="16384" width="9" style="2"/>
  </cols>
  <sheetData>
    <row r="2" ht="22.2" spans="1:7">
      <c r="A2" s="5" t="s">
        <v>0</v>
      </c>
      <c r="B2" s="5"/>
      <c r="C2" s="5"/>
      <c r="D2" s="6"/>
      <c r="E2" s="7"/>
      <c r="G2" s="2"/>
    </row>
    <row r="3" ht="34.8" spans="1:7">
      <c r="A3" s="8"/>
      <c r="B3" s="9" t="s">
        <v>1</v>
      </c>
      <c r="C3" s="10" t="s">
        <v>2</v>
      </c>
      <c r="G3" s="2"/>
    </row>
    <row r="4" spans="1:7">
      <c r="A4" s="11" t="s">
        <v>3</v>
      </c>
      <c r="B4" s="12" t="s">
        <v>4</v>
      </c>
      <c r="C4" s="13" t="s">
        <v>5</v>
      </c>
      <c r="D4" s="14"/>
      <c r="F4" s="15"/>
      <c r="G4" s="2"/>
    </row>
    <row r="5" spans="1:7">
      <c r="A5" s="16">
        <v>1</v>
      </c>
      <c r="B5" s="17" t="str">
        <f>B13</f>
        <v>DA*6页</v>
      </c>
      <c r="C5" s="18">
        <f>H16</f>
        <v>10200</v>
      </c>
      <c r="D5" s="19"/>
      <c r="G5" s="2"/>
    </row>
    <row r="6" spans="1:7">
      <c r="A6" s="16">
        <v>2</v>
      </c>
      <c r="B6" s="17" t="str">
        <f>B17</f>
        <v>幻灯*30页</v>
      </c>
      <c r="C6" s="18">
        <f>H20</f>
        <v>21000</v>
      </c>
      <c r="D6" s="19"/>
      <c r="G6" s="2"/>
    </row>
    <row r="7" spans="1:7">
      <c r="A7" s="16" t="s">
        <v>6</v>
      </c>
      <c r="B7" s="17" t="str">
        <f>B21</f>
        <v>KV</v>
      </c>
      <c r="C7" s="18">
        <f>H23</f>
        <v>3500</v>
      </c>
      <c r="D7" s="14"/>
      <c r="G7" s="2"/>
    </row>
    <row r="8" spans="1:7">
      <c r="A8" s="16" t="s">
        <v>7</v>
      </c>
      <c r="B8" s="17" t="str">
        <f>B24</f>
        <v>图片版权（主KV&amp;幻灯）</v>
      </c>
      <c r="C8" s="18">
        <f>H26</f>
        <v>2100</v>
      </c>
      <c r="D8" s="14"/>
      <c r="G8" s="2"/>
    </row>
    <row r="9" spans="1:7">
      <c r="A9" s="16" t="s">
        <v>7</v>
      </c>
      <c r="B9" s="17" t="str">
        <f>B28</f>
        <v>税 Tax</v>
      </c>
      <c r="C9" s="18">
        <f>H29</f>
        <v>2208</v>
      </c>
      <c r="D9" s="14"/>
      <c r="G9" s="2"/>
    </row>
    <row r="10" spans="1:7">
      <c r="A10" s="20"/>
      <c r="B10" s="21" t="s">
        <v>8</v>
      </c>
      <c r="C10" s="22">
        <f>SUM(C5:C9)</f>
        <v>39008</v>
      </c>
      <c r="D10" s="14"/>
      <c r="G10" s="2"/>
    </row>
    <row r="11" ht="45" customHeight="1" spans="1:7">
      <c r="A11" s="8"/>
      <c r="B11" s="23" t="s">
        <v>9</v>
      </c>
      <c r="C11" s="24"/>
      <c r="D11" s="14"/>
      <c r="G11" s="2"/>
    </row>
    <row r="12" spans="1:8">
      <c r="A12" s="25" t="s">
        <v>10</v>
      </c>
      <c r="B12" s="26" t="s">
        <v>11</v>
      </c>
      <c r="C12" s="26"/>
      <c r="D12" s="27" t="s">
        <v>12</v>
      </c>
      <c r="E12" s="27" t="s">
        <v>13</v>
      </c>
      <c r="F12" s="28" t="s">
        <v>14</v>
      </c>
      <c r="G12" s="28" t="s">
        <v>15</v>
      </c>
      <c r="H12" s="29" t="s">
        <v>16</v>
      </c>
    </row>
    <row r="13" spans="1:8">
      <c r="A13" s="30">
        <v>1</v>
      </c>
      <c r="B13" s="31" t="s">
        <v>17</v>
      </c>
      <c r="C13" s="32"/>
      <c r="D13" s="30"/>
      <c r="E13" s="33"/>
      <c r="F13" s="34"/>
      <c r="G13" s="34"/>
      <c r="H13" s="35"/>
    </row>
    <row r="14" spans="1:8">
      <c r="A14" s="36" t="s">
        <v>18</v>
      </c>
      <c r="B14" s="37" t="s">
        <v>19</v>
      </c>
      <c r="C14" s="38" t="s">
        <v>20</v>
      </c>
      <c r="D14" s="39" t="s">
        <v>21</v>
      </c>
      <c r="E14" s="40">
        <v>1</v>
      </c>
      <c r="F14" s="41">
        <v>6</v>
      </c>
      <c r="G14" s="41">
        <v>700</v>
      </c>
      <c r="H14" s="42">
        <f>F14*E14*G14</f>
        <v>4200</v>
      </c>
    </row>
    <row r="15" spans="1:8">
      <c r="A15" s="36" t="s">
        <v>22</v>
      </c>
      <c r="B15" s="43" t="s">
        <v>23</v>
      </c>
      <c r="C15" s="38" t="s">
        <v>24</v>
      </c>
      <c r="D15" s="39" t="s">
        <v>25</v>
      </c>
      <c r="E15" s="40">
        <v>1</v>
      </c>
      <c r="F15" s="41">
        <v>12</v>
      </c>
      <c r="G15" s="41">
        <v>500</v>
      </c>
      <c r="H15" s="42">
        <f>F15*E15*G15</f>
        <v>6000</v>
      </c>
    </row>
    <row r="16" spans="1:8">
      <c r="A16" s="44" t="s">
        <v>26</v>
      </c>
      <c r="B16" s="44"/>
      <c r="C16" s="44"/>
      <c r="D16" s="44"/>
      <c r="E16" s="44"/>
      <c r="F16" s="44"/>
      <c r="G16" s="44"/>
      <c r="H16" s="45">
        <f>H15+H14</f>
        <v>10200</v>
      </c>
    </row>
    <row r="17" spans="1:8">
      <c r="A17" s="30">
        <v>2</v>
      </c>
      <c r="B17" s="31" t="s">
        <v>27</v>
      </c>
      <c r="C17" s="32"/>
      <c r="D17" s="30"/>
      <c r="E17" s="33"/>
      <c r="F17" s="34"/>
      <c r="G17" s="34"/>
      <c r="H17" s="35"/>
    </row>
    <row r="18" spans="1:8">
      <c r="A18" s="36" t="s">
        <v>28</v>
      </c>
      <c r="B18" s="37" t="s">
        <v>29</v>
      </c>
      <c r="C18" s="38" t="s">
        <v>30</v>
      </c>
      <c r="D18" s="39" t="s">
        <v>21</v>
      </c>
      <c r="E18" s="40">
        <v>1</v>
      </c>
      <c r="F18" s="41">
        <v>30</v>
      </c>
      <c r="G18" s="41">
        <v>600</v>
      </c>
      <c r="H18" s="42">
        <f t="shared" ref="H18:H22" si="0">F18*E18*G18</f>
        <v>18000</v>
      </c>
    </row>
    <row r="19" spans="1:8">
      <c r="A19" s="36" t="s">
        <v>31</v>
      </c>
      <c r="B19" s="43" t="s">
        <v>32</v>
      </c>
      <c r="C19" s="38" t="s">
        <v>33</v>
      </c>
      <c r="D19" s="39" t="s">
        <v>21</v>
      </c>
      <c r="E19" s="40">
        <v>1</v>
      </c>
      <c r="F19" s="41">
        <v>30</v>
      </c>
      <c r="G19" s="41">
        <v>100</v>
      </c>
      <c r="H19" s="42">
        <f t="shared" si="0"/>
        <v>3000</v>
      </c>
    </row>
    <row r="20" spans="1:8">
      <c r="A20" s="44" t="s">
        <v>26</v>
      </c>
      <c r="B20" s="44"/>
      <c r="C20" s="44"/>
      <c r="D20" s="44"/>
      <c r="E20" s="44"/>
      <c r="F20" s="44"/>
      <c r="G20" s="44"/>
      <c r="H20" s="45">
        <f>SUM(H18:H19)</f>
        <v>21000</v>
      </c>
    </row>
    <row r="21" spans="1:8">
      <c r="A21" s="30">
        <v>3</v>
      </c>
      <c r="B21" s="31" t="s">
        <v>34</v>
      </c>
      <c r="C21" s="32"/>
      <c r="D21" s="30"/>
      <c r="E21" s="33"/>
      <c r="F21" s="34"/>
      <c r="G21" s="34"/>
      <c r="H21" s="35"/>
    </row>
    <row r="22" spans="1:8">
      <c r="A22" s="36" t="s">
        <v>35</v>
      </c>
      <c r="B22" s="37" t="s">
        <v>36</v>
      </c>
      <c r="C22" s="38" t="s">
        <v>37</v>
      </c>
      <c r="D22" s="39" t="s">
        <v>21</v>
      </c>
      <c r="E22" s="40">
        <v>1</v>
      </c>
      <c r="F22" s="41">
        <v>1</v>
      </c>
      <c r="G22" s="41">
        <v>3500</v>
      </c>
      <c r="H22" s="42">
        <f t="shared" si="0"/>
        <v>3500</v>
      </c>
    </row>
    <row r="23" spans="1:8">
      <c r="A23" s="44" t="s">
        <v>26</v>
      </c>
      <c r="B23" s="44"/>
      <c r="C23" s="44"/>
      <c r="D23" s="44"/>
      <c r="E23" s="44"/>
      <c r="F23" s="44"/>
      <c r="G23" s="44"/>
      <c r="H23" s="45">
        <f>H22</f>
        <v>3500</v>
      </c>
    </row>
    <row r="24" spans="1:8">
      <c r="A24" s="30">
        <v>4</v>
      </c>
      <c r="B24" s="31" t="s">
        <v>38</v>
      </c>
      <c r="C24" s="32"/>
      <c r="D24" s="30"/>
      <c r="E24" s="33"/>
      <c r="F24" s="34"/>
      <c r="G24" s="34"/>
      <c r="H24" s="35"/>
    </row>
    <row r="25" spans="1:8">
      <c r="A25" s="36" t="s">
        <v>39</v>
      </c>
      <c r="B25" s="37" t="s">
        <v>40</v>
      </c>
      <c r="C25" s="38" t="s">
        <v>41</v>
      </c>
      <c r="D25" s="39" t="s">
        <v>42</v>
      </c>
      <c r="E25" s="40">
        <v>1</v>
      </c>
      <c r="F25" s="41">
        <v>1</v>
      </c>
      <c r="G25" s="41">
        <v>2100</v>
      </c>
      <c r="H25" s="42">
        <f>F25*E25*G25</f>
        <v>2100</v>
      </c>
    </row>
    <row r="26" spans="1:8">
      <c r="A26" s="44" t="s">
        <v>26</v>
      </c>
      <c r="B26" s="44"/>
      <c r="C26" s="44"/>
      <c r="D26" s="44"/>
      <c r="E26" s="44"/>
      <c r="F26" s="44"/>
      <c r="G26" s="44"/>
      <c r="H26" s="45">
        <f>H25</f>
        <v>2100</v>
      </c>
    </row>
    <row r="27" spans="1:8">
      <c r="A27" s="46" t="s">
        <v>26</v>
      </c>
      <c r="B27" s="46"/>
      <c r="C27" s="46"/>
      <c r="D27" s="46"/>
      <c r="E27" s="46"/>
      <c r="F27" s="46"/>
      <c r="G27" s="46"/>
      <c r="H27" s="47">
        <f>H16+H26+H23+H20</f>
        <v>36800</v>
      </c>
    </row>
    <row r="28" spans="1:8">
      <c r="A28" s="30">
        <v>5</v>
      </c>
      <c r="B28" s="31" t="s">
        <v>43</v>
      </c>
      <c r="C28" s="32">
        <v>0.06</v>
      </c>
      <c r="D28" s="30"/>
      <c r="E28" s="33"/>
      <c r="F28" s="34"/>
      <c r="G28" s="34"/>
      <c r="H28" s="35"/>
    </row>
    <row r="29" spans="1:8">
      <c r="A29" s="48" t="s">
        <v>26</v>
      </c>
      <c r="B29" s="48"/>
      <c r="C29" s="48"/>
      <c r="D29" s="49"/>
      <c r="E29" s="48"/>
      <c r="F29" s="48"/>
      <c r="G29" s="48"/>
      <c r="H29" s="50">
        <f>H27*C28</f>
        <v>2208</v>
      </c>
    </row>
    <row r="30" ht="15.6" spans="1:8">
      <c r="A30" s="51"/>
      <c r="B30" s="51"/>
      <c r="C30" s="51"/>
      <c r="D30" s="51"/>
      <c r="E30" s="51"/>
      <c r="F30" s="51"/>
      <c r="G30" s="51"/>
      <c r="H30" s="51"/>
    </row>
    <row r="31" spans="1:8">
      <c r="A31" s="52" t="s">
        <v>44</v>
      </c>
      <c r="B31" s="52"/>
      <c r="C31" s="52"/>
      <c r="D31" s="52"/>
      <c r="E31" s="52"/>
      <c r="F31" s="52"/>
      <c r="G31" s="52"/>
      <c r="H31" s="53">
        <f>H27+H29</f>
        <v>39008</v>
      </c>
    </row>
  </sheetData>
  <mergeCells count="9">
    <mergeCell ref="A2:C2"/>
    <mergeCell ref="A16:G16"/>
    <mergeCell ref="A20:G20"/>
    <mergeCell ref="A23:G23"/>
    <mergeCell ref="A26:G26"/>
    <mergeCell ref="A27:G27"/>
    <mergeCell ref="A29:G29"/>
    <mergeCell ref="A30:H30"/>
    <mergeCell ref="A31:G31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Meissen</cp:lastModifiedBy>
  <dcterms:created xsi:type="dcterms:W3CDTF">2014-02-12T08:04:00Z</dcterms:created>
  <cp:lastPrinted>2021-10-25T02:19:00Z</cp:lastPrinted>
  <dcterms:modified xsi:type="dcterms:W3CDTF">2024-02-21T02:27:01Z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C8D8E8844C744818B101380E5078AE50_13</vt:lpwstr>
  </property>
  <property fmtid="{D5CDD505-2E9C-101B-9397-08002B2CF9AE}" pid="10" name="KSOProductBuildVer">
    <vt:lpwstr>2052-12.1.0.16388</vt:lpwstr>
  </property>
</Properties>
</file>