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83\Desktop\"/>
    </mc:Choice>
  </mc:AlternateContent>
  <xr:revisionPtr revIDLastSave="0" documentId="13_ncr:1_{566AB90C-D33A-4894-8FD5-6CA67A7361A2}" xr6:coauthVersionLast="47" xr6:coauthVersionMax="47" xr10:uidLastSave="{00000000-0000-0000-0000-000000000000}"/>
  <bookViews>
    <workbookView xWindow="1880" yWindow="700" windowWidth="21290" windowHeight="17080" activeTab="1" xr2:uid="{00000000-000D-0000-FFFF-FFFF00000000}"/>
  </bookViews>
  <sheets>
    <sheet name="Summary" sheetId="9" r:id="rId1"/>
    <sheet name="Medical" sheetId="11" r:id="rId2"/>
    <sheet name="Staffing Fee" sheetId="7" r:id="rId3"/>
  </sheets>
  <calcPr calcId="181029"/>
</workbook>
</file>

<file path=xl/calcChain.xml><?xml version="1.0" encoding="utf-8"?>
<calcChain xmlns="http://schemas.openxmlformats.org/spreadsheetml/2006/main">
  <c r="H10" i="11" l="1"/>
  <c r="H10" i="7"/>
  <c r="H9" i="7"/>
  <c r="H18" i="11"/>
  <c r="H17" i="11"/>
  <c r="H16" i="11"/>
  <c r="H13" i="11"/>
  <c r="H12" i="11"/>
  <c r="H11" i="11"/>
  <c r="H9" i="11"/>
  <c r="H11" i="7" l="1"/>
  <c r="C11" i="9" s="1"/>
  <c r="H19" i="11"/>
  <c r="H14" i="11"/>
  <c r="H20" i="11" s="1"/>
  <c r="C9" i="9" l="1"/>
  <c r="C13" i="9" s="1"/>
  <c r="C14" i="9" s="1"/>
  <c r="C15" i="9" s="1"/>
  <c r="C17" i="9" l="1"/>
</calcChain>
</file>

<file path=xl/sharedStrings.xml><?xml version="1.0" encoding="utf-8"?>
<sst xmlns="http://schemas.openxmlformats.org/spreadsheetml/2006/main" count="84" uniqueCount="41">
  <si>
    <t>结算单</t>
  </si>
  <si>
    <t>Client:</t>
  </si>
  <si>
    <t>AstraZeneca</t>
  </si>
  <si>
    <t xml:space="preserve">Project Name: </t>
  </si>
  <si>
    <t>2022AZ百沃平呼吸慢病规范化诊治系列材料制作项目</t>
  </si>
  <si>
    <t>Supplier Contact Information:</t>
  </si>
  <si>
    <t>kong.wei@ubs-cn.com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</si>
  <si>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</si>
  <si>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</si>
  <si>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</si>
  <si>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</si>
  <si>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</si>
  <si>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</si>
  <si>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</si>
  <si>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</si>
  <si>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</si>
  <si>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</si>
  <si>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</si>
  <si>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</si>
  <si>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</si>
  <si>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</si>
  <si>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</si>
  <si>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全国会幻灯(new work)</t>
  </si>
  <si>
    <t>包括医学编辑及适量文献检索</t>
  </si>
  <si>
    <t>页</t>
  </si>
  <si>
    <t>主题词检索(new work)</t>
  </si>
  <si>
    <t>根据主题词对相关文献进行检索、阅读、汇总</t>
  </si>
  <si>
    <t>个</t>
  </si>
  <si>
    <t>篇</t>
  </si>
  <si>
    <t>中文原文下载</t>
  </si>
  <si>
    <t>英文原文下载</t>
  </si>
  <si>
    <t>PPT美化(高级美化)(new work)</t>
  </si>
  <si>
    <t>使用Adobe绘图软件进行图标重绘、字体设计等</t>
  </si>
  <si>
    <t>Total：</t>
  </si>
  <si>
    <t>项目管理/人员管理 
Service Fee/Staffing Fee</t>
  </si>
  <si>
    <t>Medical Manager</t>
  </si>
  <si>
    <t>适用于年度单项标准报价不涵盖的项目</t>
  </si>
  <si>
    <t>小时</t>
  </si>
  <si>
    <t>Account Manager</t>
  </si>
  <si>
    <t>幻灯4-基层慢阻肺病分级诊疗技术方案介绍*38p</t>
    <phoneticPr fontId="16" type="noConversion"/>
  </si>
  <si>
    <t>幻灯5-从症状管理及循证证据 看双支扩剂在慢阻肺中的治疗地位*28p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</si>
</sst>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17" x14ac:knownFonts="1">
    <font>
      <sz val="12"/>
      <name val="宋体"/>
      <charset val="134"/>
    </font>
    <font>
      <sz val="11"/>
      <name val="微软雅黑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134"/>
      <scheme val="minor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0"/>
      <name val="Arial"/>
      <family val="2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2"/>
      <name val="Times New Roman"/>
      <family val="1"/>
    </font>
    <font>
      <sz val="12"/>
      <name val="宋体"/>
      <charset val="134"/>
    </font>
    <font>
      <sz val="9"/>
      <name val="宋体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4" fillId="0" borderId="0"/>
  </cellStyleXfs>
  <cellXfs count="66">
    <xf numFmtId="0" fontId="0" fillId="0" borderId="0" xfId="0">
      <alignment vertical="center"/>
    </xf>
    <xf numFmtId="0" fontId="15" fillId="0" borderId="0" xfId="5"/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6" applyFont="1" applyAlignment="1">
      <alignment horizontal="center" vertical="center"/>
    </xf>
    <xf numFmtId="0" fontId="2" fillId="0" borderId="0" xfId="6" applyFont="1">
      <alignment vertical="center"/>
    </xf>
    <xf numFmtId="0" fontId="3" fillId="0" borderId="0" xfId="6" applyFont="1">
      <alignment vertical="center"/>
    </xf>
    <xf numFmtId="176" fontId="4" fillId="0" borderId="0" xfId="6" applyNumberFormat="1" applyFont="1" applyAlignment="1">
      <alignment horizontal="left"/>
    </xf>
    <xf numFmtId="0" fontId="4" fillId="0" borderId="0" xfId="4" applyFont="1" applyAlignment="1">
      <alignment vertical="center" wrapText="1"/>
    </xf>
    <xf numFmtId="176" fontId="4" fillId="0" borderId="0" xfId="6" applyNumberFormat="1" applyFont="1" applyAlignment="1">
      <alignment horizontal="center"/>
    </xf>
    <xf numFmtId="0" fontId="4" fillId="0" borderId="0" xfId="4" applyFont="1" applyAlignment="1">
      <alignment wrapText="1"/>
    </xf>
    <xf numFmtId="0" fontId="3" fillId="0" borderId="0" xfId="4" applyFont="1" applyAlignment="1">
      <alignment vertical="center"/>
    </xf>
    <xf numFmtId="176" fontId="5" fillId="0" borderId="0" xfId="3" applyNumberFormat="1" applyFill="1" applyBorder="1" applyAlignment="1" applyProtection="1">
      <alignment horizontal="left"/>
    </xf>
    <xf numFmtId="0" fontId="3" fillId="0" borderId="0" xfId="4" applyFont="1" applyAlignment="1">
      <alignment horizontal="left" vertical="center"/>
    </xf>
    <xf numFmtId="0" fontId="3" fillId="0" borderId="0" xfId="4" applyFont="1" applyAlignment="1">
      <alignment horizontal="right" vertical="center"/>
    </xf>
    <xf numFmtId="0" fontId="6" fillId="0" borderId="1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40" fontId="7" fillId="0" borderId="1" xfId="7" applyNumberFormat="1" applyFont="1" applyBorder="1" applyAlignment="1">
      <alignment horizontal="center" vertical="center"/>
    </xf>
    <xf numFmtId="9" fontId="1" fillId="0" borderId="1" xfId="7" applyNumberFormat="1" applyFont="1" applyBorder="1" applyAlignment="1">
      <alignment horizontal="center" vertical="center"/>
    </xf>
    <xf numFmtId="177" fontId="1" fillId="0" borderId="1" xfId="7" applyNumberFormat="1" applyFont="1" applyBorder="1" applyAlignment="1">
      <alignment horizontal="center" vertical="center"/>
    </xf>
    <xf numFmtId="37" fontId="7" fillId="0" borderId="1" xfId="1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176" fontId="3" fillId="4" borderId="1" xfId="4" applyNumberFormat="1" applyFont="1" applyFill="1" applyBorder="1" applyAlignment="1">
      <alignment horizontal="right" vertical="center"/>
    </xf>
    <xf numFmtId="178" fontId="3" fillId="4" borderId="1" xfId="4" applyNumberFormat="1" applyFont="1" applyFill="1" applyBorder="1" applyAlignment="1">
      <alignment horizontal="center" vertical="center"/>
    </xf>
    <xf numFmtId="176" fontId="3" fillId="0" borderId="0" xfId="6" applyNumberFormat="1" applyFont="1" applyAlignment="1"/>
    <xf numFmtId="176" fontId="3" fillId="0" borderId="0" xfId="6" applyNumberFormat="1" applyFont="1" applyAlignment="1">
      <alignment wrapText="1"/>
    </xf>
    <xf numFmtId="0" fontId="3" fillId="0" borderId="0" xfId="6" applyFont="1" applyAlignment="1">
      <alignment horizontal="left" vertical="center"/>
    </xf>
    <xf numFmtId="176" fontId="8" fillId="0" borderId="0" xfId="6" applyNumberFormat="1" applyFont="1" applyAlignment="1">
      <alignment horizontal="left"/>
    </xf>
    <xf numFmtId="0" fontId="8" fillId="0" borderId="0" xfId="6" applyFont="1" applyAlignment="1">
      <alignment horizontal="left" vertical="center" wrapText="1"/>
    </xf>
    <xf numFmtId="0" fontId="8" fillId="0" borderId="0" xfId="6" applyFont="1" applyAlignment="1">
      <alignment horizontal="left" vertical="center"/>
    </xf>
    <xf numFmtId="176" fontId="8" fillId="0" borderId="0" xfId="6" applyNumberFormat="1" applyFont="1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0" fontId="10" fillId="0" borderId="1" xfId="7" applyNumberFormat="1" applyFont="1" applyBorder="1" applyAlignment="1">
      <alignment horizontal="center" vertical="center"/>
    </xf>
    <xf numFmtId="0" fontId="11" fillId="0" borderId="1" xfId="4" applyFont="1" applyBorder="1" applyAlignment="1">
      <alignment horizontal="center" vertical="center"/>
    </xf>
    <xf numFmtId="0" fontId="11" fillId="0" borderId="1" xfId="7" applyFont="1" applyBorder="1" applyAlignment="1">
      <alignment horizontal="center" vertical="center"/>
    </xf>
    <xf numFmtId="37" fontId="10" fillId="0" borderId="1" xfId="1" applyNumberFormat="1" applyFont="1" applyFill="1" applyBorder="1" applyAlignment="1">
      <alignment horizontal="center" vertical="center"/>
    </xf>
    <xf numFmtId="179" fontId="3" fillId="0" borderId="1" xfId="1" applyNumberFormat="1" applyFont="1" applyFill="1" applyBorder="1" applyAlignment="1">
      <alignment horizontal="right" vertical="center"/>
    </xf>
    <xf numFmtId="178" fontId="3" fillId="4" borderId="1" xfId="4" applyNumberFormat="1" applyFont="1" applyFill="1" applyBorder="1" applyAlignment="1">
      <alignment horizontal="right" vertical="center"/>
    </xf>
    <xf numFmtId="0" fontId="3" fillId="0" borderId="0" xfId="6" applyFont="1" applyAlignment="1">
      <alignment horizontal="center" vertical="center"/>
    </xf>
    <xf numFmtId="0" fontId="8" fillId="0" borderId="0" xfId="6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178" fontId="3" fillId="0" borderId="1" xfId="1" applyNumberFormat="1" applyFont="1" applyFill="1" applyBorder="1" applyAlignment="1">
      <alignment horizontal="right" vertical="center"/>
    </xf>
    <xf numFmtId="0" fontId="3" fillId="6" borderId="1" xfId="0" applyFont="1" applyFill="1" applyBorder="1" applyAlignment="1">
      <alignment horizontal="right" vertical="center" wrapText="1"/>
    </xf>
    <xf numFmtId="178" fontId="3" fillId="6" borderId="1" xfId="1" applyNumberFormat="1" applyFont="1" applyFill="1" applyBorder="1" applyAlignment="1">
      <alignment horizontal="right" vertical="center"/>
    </xf>
    <xf numFmtId="0" fontId="12" fillId="0" borderId="0" xfId="0" applyFont="1">
      <alignment vertical="center"/>
    </xf>
    <xf numFmtId="0" fontId="13" fillId="7" borderId="0" xfId="0" applyFont="1" applyFill="1" applyAlignment="1">
      <alignment horizontal="right" vertical="center"/>
    </xf>
    <xf numFmtId="10" fontId="12" fillId="7" borderId="0" xfId="2" applyNumberFormat="1" applyFont="1" applyFill="1" applyAlignment="1">
      <alignment vertical="center"/>
    </xf>
    <xf numFmtId="0" fontId="2" fillId="0" borderId="0" xfId="6" applyFont="1" applyAlignment="1">
      <alignment horizontal="center" vertical="center"/>
    </xf>
    <xf numFmtId="0" fontId="6" fillId="2" borderId="1" xfId="4" applyFont="1" applyFill="1" applyBorder="1" applyAlignment="1">
      <alignment horizontal="left" vertical="center"/>
    </xf>
    <xf numFmtId="0" fontId="3" fillId="2" borderId="1" xfId="4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 wrapText="1"/>
    </xf>
    <xf numFmtId="176" fontId="3" fillId="4" borderId="1" xfId="4" applyNumberFormat="1" applyFont="1" applyFill="1" applyBorder="1" applyAlignment="1">
      <alignment horizontal="right" vertical="center"/>
    </xf>
    <xf numFmtId="176" fontId="3" fillId="4" borderId="1" xfId="4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/>
    </xf>
    <xf numFmtId="0" fontId="3" fillId="0" borderId="1" xfId="6" applyFont="1" applyBorder="1" applyAlignment="1">
      <alignment horizontal="right" vertical="center" wrapText="1"/>
    </xf>
    <xf numFmtId="0" fontId="3" fillId="0" borderId="1" xfId="6" applyFont="1" applyBorder="1" applyAlignment="1">
      <alignment horizontal="center" vertical="center" wrapText="1"/>
    </xf>
    <xf numFmtId="0" fontId="6" fillId="2" borderId="1" xfId="4" applyFont="1" applyFill="1" applyBorder="1" applyAlignment="1">
      <alignment horizontal="left" vertical="center" wrapText="1"/>
    </xf>
    <xf numFmtId="0" fontId="3" fillId="2" borderId="1" xfId="4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9">
    <cellStyle name="百分比" xfId="2" builtinId="5"/>
    <cellStyle name="常规" xfId="0" builtinId="0"/>
    <cellStyle name="常规 2" xfId="6" xr:uid="{00000000-0005-0000-0000-000033000000}"/>
    <cellStyle name="常规_flash" xfId="5" xr:uid="{00000000-0005-0000-0000-000032000000}"/>
    <cellStyle name="常规_quotation GW" xfId="7" xr:uid="{00000000-0005-0000-0000-000034000000}"/>
    <cellStyle name="常规_长城会短信相关活动报价1016" xfId="4" xr:uid="{00000000-0005-0000-0000-000031000000}"/>
    <cellStyle name="超链接" xfId="3" builtinId="8"/>
    <cellStyle name="千位分隔" xfId="1" builtinId="3"/>
    <cellStyle name="样式 1" xfId="8" xr:uid="{00000000-0005-0000-0000-000035000000}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24"/>
  <sheetViews>
    <sheetView workbookViewId="0">
      <selection activeCell="D22" sqref="D22"/>
    </sheetView>
  </sheetViews>
  <sheetFormatPr defaultColWidth="8.9140625" defaultRowHeight="15" x14ac:dyDescent="0.25"/>
  <cols>
    <col min="1" max="1" width="5.08203125" customWidth="1"/>
    <col min="2" max="2" width="39.58203125" customWidth="1"/>
    <col min="3" max="3" width="45.5" customWidth="1"/>
    <col min="4" max="4" width="19.4140625" customWidth="1"/>
  </cols>
  <sheetData>
    <row r="1" spans="2:3" ht="37.5" customHeight="1" x14ac:dyDescent="0.25">
      <c r="B1" s="50" t="s">
        <v>0</v>
      </c>
      <c r="C1" s="50"/>
    </row>
    <row r="2" spans="2:3" x14ac:dyDescent="0.4">
      <c r="B2" s="6" t="s">
        <v>1</v>
      </c>
      <c r="C2" s="7" t="s">
        <v>2</v>
      </c>
    </row>
    <row r="3" spans="2:3" x14ac:dyDescent="0.4">
      <c r="B3" s="6" t="s">
        <v>3</v>
      </c>
      <c r="C3" s="7" t="s">
        <v>4</v>
      </c>
    </row>
    <row r="4" spans="2:3" s="1" customFormat="1" ht="16.5" customHeight="1" x14ac:dyDescent="0.25">
      <c r="B4" s="11" t="s">
        <v>5</v>
      </c>
      <c r="C4" s="12" t="s">
        <v>6</v>
      </c>
    </row>
    <row r="5" spans="2:3" s="1" customFormat="1" ht="16.5" customHeight="1" x14ac:dyDescent="0.25">
      <c r="B5" s="11" t="s">
        <v>7</v>
      </c>
      <c r="C5" s="13"/>
    </row>
    <row r="6" spans="2:3" s="1" customFormat="1" ht="16.5" customHeight="1" x14ac:dyDescent="0.4">
      <c r="B6" s="14"/>
      <c r="C6" s="7"/>
    </row>
    <row r="7" spans="2:3" s="1" customFormat="1" ht="30.75" customHeight="1" x14ac:dyDescent="0.25">
      <c r="B7" s="15" t="s">
        <v>8</v>
      </c>
      <c r="C7" s="15" t="s">
        <v>9</v>
      </c>
    </row>
    <row r="8" spans="2:3" s="1" customFormat="1" ht="16.5" x14ac:dyDescent="0.25">
      <c r="B8" s="51" t="s">
        <v>10</v>
      </c>
      <c r="C8" s="51"/>
    </row>
    <row r="9" spans="2:3" s="1" customFormat="1" x14ac:dyDescent="0.25">
      <c r="B9" s="43" t="s">
        <v>11</v>
      </c>
      <c r="C9" s="44">
        <f>Medical!H20</f>
        <v>26974</v>
      </c>
    </row>
    <row r="10" spans="2:3" s="1" customFormat="1" x14ac:dyDescent="0.25">
      <c r="B10" s="52" t="s">
        <v>12</v>
      </c>
      <c r="C10" s="52"/>
    </row>
    <row r="11" spans="2:3" x14ac:dyDescent="0.25">
      <c r="B11" s="43" t="s">
        <v>11</v>
      </c>
      <c r="C11" s="39">
        <f>'Staffing Fee'!H11</f>
        <v>1300</v>
      </c>
    </row>
    <row r="12" spans="2:3" ht="8" customHeight="1" x14ac:dyDescent="0.25">
      <c r="B12" s="53"/>
      <c r="C12" s="53"/>
    </row>
    <row r="13" spans="2:3" x14ac:dyDescent="0.25">
      <c r="B13" s="45" t="s">
        <v>11</v>
      </c>
      <c r="C13" s="46">
        <f>C9+C11</f>
        <v>28274</v>
      </c>
    </row>
    <row r="14" spans="2:3" x14ac:dyDescent="0.25">
      <c r="B14" s="45" t="s">
        <v>13</v>
      </c>
      <c r="C14" s="46">
        <f>C13*0.06</f>
        <v>1696.4399999999998</v>
      </c>
    </row>
    <row r="15" spans="2:3" x14ac:dyDescent="0.25">
      <c r="B15" s="23" t="s">
        <v>14</v>
      </c>
      <c r="C15" s="40">
        <f>C13+C14</f>
        <v>29970.44</v>
      </c>
    </row>
    <row r="16" spans="2:3" ht="16.5" x14ac:dyDescent="0.25">
      <c r="B16" s="47"/>
      <c r="C16" s="47"/>
    </row>
    <row r="17" spans="2:3" ht="16.5" x14ac:dyDescent="0.25">
      <c r="B17" s="48" t="s">
        <v>15</v>
      </c>
      <c r="C17" s="49">
        <f>C11/C13</f>
        <v>4.5978637617599211E-2</v>
      </c>
    </row>
    <row r="19" spans="2:3" x14ac:dyDescent="0.4">
      <c r="B19" s="25"/>
    </row>
    <row r="20" spans="2:3" x14ac:dyDescent="0.25">
      <c r="B20" s="28"/>
    </row>
    <row r="21" spans="2:3" x14ac:dyDescent="0.25">
      <c r="B21" s="28"/>
    </row>
    <row r="22" spans="2:3" x14ac:dyDescent="0.25">
      <c r="B22" s="28"/>
    </row>
    <row r="23" spans="2:3" x14ac:dyDescent="0.25">
      <c r="B23" s="28"/>
    </row>
    <row r="24" spans="2:3" x14ac:dyDescent="0.25">
      <c r="B24" s="28"/>
    </row>
  </sheetData>
  <mergeCells count="4">
    <mergeCell ref="B1:C1"/>
    <mergeCell ref="B8:C8"/>
    <mergeCell ref="B10:C10"/>
    <mergeCell ref="B12:C12"/>
  </mergeCells>
  <phoneticPr fontId="16" type="noConversion"/>
  <hyperlinks>
    <hyperlink ref="C4" r:id="rId1" xr:uid="{00000000-0004-0000-0000-000000000000}"/>
  </hyperlinks>
  <pageMargins left="0.75" right="0.75" top="1" bottom="1" header="0.3" footer="0.3"/>
  <pageSetup paperSize="9" scale="98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29"/>
  <sheetViews>
    <sheetView tabSelected="1" zoomScale="80" zoomScaleNormal="80" zoomScaleSheetLayoutView="90" workbookViewId="0">
      <selection activeCell="C38" sqref="C38"/>
    </sheetView>
  </sheetViews>
  <sheetFormatPr defaultColWidth="8.9140625" defaultRowHeight="15" x14ac:dyDescent="0.25"/>
  <cols>
    <col min="1" max="1" width="5.08203125" customWidth="1"/>
    <col min="2" max="2" width="32.4140625" customWidth="1"/>
    <col min="3" max="3" width="45.5" style="3" customWidth="1"/>
    <col min="4" max="4" width="17.58203125" style="3" customWidth="1"/>
    <col min="5" max="5" width="11" style="32" customWidth="1"/>
    <col min="6" max="6" width="8.4140625" customWidth="1"/>
    <col min="7" max="7" width="10.08203125" customWidth="1"/>
    <col min="8" max="8" width="14.9140625" customWidth="1"/>
    <col min="9" max="9" width="13.58203125" customWidth="1"/>
  </cols>
  <sheetData>
    <row r="1" spans="2:8" ht="37.5" customHeight="1" x14ac:dyDescent="0.25">
      <c r="B1" s="50" t="s">
        <v>0</v>
      </c>
      <c r="C1" s="50"/>
      <c r="D1" s="5"/>
      <c r="E1" s="4"/>
      <c r="F1" s="5"/>
      <c r="G1" s="5"/>
      <c r="H1" s="5"/>
    </row>
    <row r="2" spans="2:8" x14ac:dyDescent="0.4">
      <c r="B2" s="6" t="s">
        <v>1</v>
      </c>
      <c r="C2" s="7" t="s">
        <v>2</v>
      </c>
      <c r="D2" s="8"/>
      <c r="E2" s="9"/>
      <c r="F2" s="9"/>
      <c r="G2" s="9"/>
      <c r="H2" s="9"/>
    </row>
    <row r="3" spans="2:8" x14ac:dyDescent="0.4">
      <c r="B3" s="6" t="s">
        <v>3</v>
      </c>
      <c r="C3" s="7" t="s">
        <v>4</v>
      </c>
      <c r="D3" s="10"/>
      <c r="E3" s="9"/>
      <c r="F3" s="9"/>
      <c r="G3" s="9"/>
      <c r="H3" s="9"/>
    </row>
    <row r="4" spans="2:8" s="1" customFormat="1" ht="16.5" customHeight="1" x14ac:dyDescent="0.25">
      <c r="B4" s="11" t="s">
        <v>5</v>
      </c>
      <c r="C4" s="12" t="s">
        <v>6</v>
      </c>
      <c r="D4" s="11"/>
      <c r="E4" s="33"/>
      <c r="F4" s="11"/>
      <c r="G4" s="11"/>
      <c r="H4" s="11"/>
    </row>
    <row r="5" spans="2:8" s="1" customFormat="1" ht="16.5" customHeight="1" x14ac:dyDescent="0.25">
      <c r="B5" s="11" t="s">
        <v>7</v>
      </c>
      <c r="C5" s="13"/>
      <c r="D5" s="11"/>
      <c r="E5" s="33"/>
      <c r="F5" s="11"/>
      <c r="G5" s="11"/>
      <c r="H5" s="11"/>
    </row>
    <row r="6" spans="2:8" s="1" customFormat="1" ht="16.5" customHeight="1" x14ac:dyDescent="0.4">
      <c r="B6" s="14"/>
      <c r="C6" s="7"/>
      <c r="D6" s="14"/>
      <c r="E6" s="33"/>
      <c r="F6" s="14"/>
      <c r="G6" s="14"/>
      <c r="H6" s="14"/>
    </row>
    <row r="7" spans="2:8" s="1" customFormat="1" ht="30.75" customHeight="1" x14ac:dyDescent="0.25">
      <c r="B7" s="15" t="s">
        <v>8</v>
      </c>
      <c r="C7" s="16" t="s">
        <v>16</v>
      </c>
      <c r="D7" s="16" t="s">
        <v>17</v>
      </c>
      <c r="E7" s="15" t="s">
        <v>18</v>
      </c>
      <c r="F7" s="15" t="s">
        <v>19</v>
      </c>
      <c r="G7" s="15" t="s">
        <v>20</v>
      </c>
      <c r="H7" s="15" t="s">
        <v>21</v>
      </c>
    </row>
    <row r="8" spans="2:8" s="1" customFormat="1" ht="16.5" x14ac:dyDescent="0.25">
      <c r="B8" s="51" t="s">
        <v>39</v>
      </c>
      <c r="C8" s="51"/>
      <c r="D8" s="51"/>
      <c r="E8" s="59"/>
      <c r="F8" s="51"/>
      <c r="G8" s="51"/>
      <c r="H8" s="51"/>
    </row>
    <row r="9" spans="2:8" s="1" customFormat="1" x14ac:dyDescent="0.25">
      <c r="B9" s="34" t="s">
        <v>22</v>
      </c>
      <c r="C9" s="34" t="s">
        <v>23</v>
      </c>
      <c r="D9" s="56">
        <v>2021</v>
      </c>
      <c r="E9" s="35">
        <v>300</v>
      </c>
      <c r="F9" s="36" t="s">
        <v>24</v>
      </c>
      <c r="G9" s="37">
        <v>38</v>
      </c>
      <c r="H9" s="38">
        <f>E9*G9</f>
        <v>11400</v>
      </c>
    </row>
    <row r="10" spans="2:8" s="1" customFormat="1" x14ac:dyDescent="0.25">
      <c r="B10" s="34" t="s">
        <v>25</v>
      </c>
      <c r="C10" s="34" t="s">
        <v>26</v>
      </c>
      <c r="D10" s="56"/>
      <c r="E10" s="35">
        <v>20</v>
      </c>
      <c r="F10" s="36" t="s">
        <v>27</v>
      </c>
      <c r="G10" s="37">
        <v>7</v>
      </c>
      <c r="H10" s="38">
        <f t="shared" ref="H10:H13" si="0">E10*G10</f>
        <v>140</v>
      </c>
    </row>
    <row r="11" spans="2:8" s="1" customFormat="1" x14ac:dyDescent="0.25">
      <c r="B11" s="34" t="s">
        <v>29</v>
      </c>
      <c r="C11" s="34" t="s">
        <v>29</v>
      </c>
      <c r="D11" s="56"/>
      <c r="E11" s="35">
        <v>7</v>
      </c>
      <c r="F11" s="36" t="s">
        <v>28</v>
      </c>
      <c r="G11" s="37">
        <v>12</v>
      </c>
      <c r="H11" s="38">
        <f t="shared" si="0"/>
        <v>84</v>
      </c>
    </row>
    <row r="12" spans="2:8" s="1" customFormat="1" x14ac:dyDescent="0.25">
      <c r="B12" s="34" t="s">
        <v>30</v>
      </c>
      <c r="C12" s="34" t="s">
        <v>30</v>
      </c>
      <c r="D12" s="56"/>
      <c r="E12" s="35">
        <v>10</v>
      </c>
      <c r="F12" s="36" t="s">
        <v>28</v>
      </c>
      <c r="G12" s="37">
        <v>12</v>
      </c>
      <c r="H12" s="38">
        <f t="shared" si="0"/>
        <v>120</v>
      </c>
    </row>
    <row r="13" spans="2:8" x14ac:dyDescent="0.25">
      <c r="B13" s="34" t="s">
        <v>31</v>
      </c>
      <c r="C13" s="34" t="s">
        <v>32</v>
      </c>
      <c r="D13" s="56"/>
      <c r="E13" s="35">
        <v>100</v>
      </c>
      <c r="F13" s="36" t="s">
        <v>24</v>
      </c>
      <c r="G13" s="37">
        <v>38</v>
      </c>
      <c r="H13" s="38">
        <f t="shared" si="0"/>
        <v>3800</v>
      </c>
    </row>
    <row r="14" spans="2:8" s="1" customFormat="1" x14ac:dyDescent="0.25">
      <c r="B14" s="60" t="s">
        <v>33</v>
      </c>
      <c r="C14" s="60"/>
      <c r="D14" s="60"/>
      <c r="E14" s="61"/>
      <c r="F14" s="60"/>
      <c r="G14" s="60"/>
      <c r="H14" s="39">
        <f>SUM(H9:H13)</f>
        <v>15544</v>
      </c>
    </row>
    <row r="15" spans="2:8" s="1" customFormat="1" ht="16.5" x14ac:dyDescent="0.25">
      <c r="B15" s="62" t="s">
        <v>40</v>
      </c>
      <c r="C15" s="51"/>
      <c r="D15" s="51"/>
      <c r="E15" s="59"/>
      <c r="F15" s="51"/>
      <c r="G15" s="51"/>
      <c r="H15" s="51"/>
    </row>
    <row r="16" spans="2:8" s="1" customFormat="1" x14ac:dyDescent="0.25">
      <c r="B16" s="34" t="s">
        <v>22</v>
      </c>
      <c r="C16" s="34" t="s">
        <v>23</v>
      </c>
      <c r="D16" s="57">
        <v>2021</v>
      </c>
      <c r="E16" s="35">
        <v>300</v>
      </c>
      <c r="F16" s="36" t="s">
        <v>24</v>
      </c>
      <c r="G16" s="37">
        <v>28</v>
      </c>
      <c r="H16" s="38">
        <f>E16*G16</f>
        <v>8400</v>
      </c>
    </row>
    <row r="17" spans="2:8" s="1" customFormat="1" x14ac:dyDescent="0.25">
      <c r="B17" s="34" t="s">
        <v>30</v>
      </c>
      <c r="C17" s="34" t="s">
        <v>30</v>
      </c>
      <c r="D17" s="58"/>
      <c r="E17" s="35">
        <v>10</v>
      </c>
      <c r="F17" s="36" t="s">
        <v>28</v>
      </c>
      <c r="G17" s="37">
        <v>23</v>
      </c>
      <c r="H17" s="38">
        <f t="shared" ref="H17:H18" si="1">E17*G17</f>
        <v>230</v>
      </c>
    </row>
    <row r="18" spans="2:8" s="1" customFormat="1" x14ac:dyDescent="0.25">
      <c r="B18" s="34" t="s">
        <v>31</v>
      </c>
      <c r="C18" s="34" t="s">
        <v>32</v>
      </c>
      <c r="D18" s="58"/>
      <c r="E18" s="35">
        <v>100</v>
      </c>
      <c r="F18" s="36" t="s">
        <v>24</v>
      </c>
      <c r="G18" s="37">
        <v>28</v>
      </c>
      <c r="H18" s="38">
        <f t="shared" si="1"/>
        <v>2800</v>
      </c>
    </row>
    <row r="19" spans="2:8" s="1" customFormat="1" x14ac:dyDescent="0.25">
      <c r="B19" s="60" t="s">
        <v>33</v>
      </c>
      <c r="C19" s="60"/>
      <c r="D19" s="60"/>
      <c r="E19" s="61"/>
      <c r="F19" s="60"/>
      <c r="G19" s="60"/>
      <c r="H19" s="39">
        <f>SUM(H16:H18)</f>
        <v>11430</v>
      </c>
    </row>
    <row r="20" spans="2:8" x14ac:dyDescent="0.25">
      <c r="B20" s="54" t="s">
        <v>11</v>
      </c>
      <c r="C20" s="54"/>
      <c r="D20" s="54"/>
      <c r="E20" s="55"/>
      <c r="F20" s="54"/>
      <c r="G20" s="54"/>
      <c r="H20" s="40">
        <f>H14+H19</f>
        <v>26974</v>
      </c>
    </row>
    <row r="24" spans="2:8" x14ac:dyDescent="0.4">
      <c r="B24" s="25"/>
      <c r="C24" s="26"/>
      <c r="D24" s="26"/>
      <c r="E24" s="41"/>
    </row>
    <row r="25" spans="2:8" x14ac:dyDescent="0.25">
      <c r="B25" s="28"/>
      <c r="C25" s="29"/>
      <c r="D25" s="29"/>
      <c r="E25" s="42"/>
    </row>
    <row r="26" spans="2:8" x14ac:dyDescent="0.25">
      <c r="B26" s="28"/>
      <c r="C26" s="29"/>
      <c r="D26" s="29"/>
      <c r="E26" s="42"/>
    </row>
    <row r="27" spans="2:8" x14ac:dyDescent="0.25">
      <c r="B27" s="28"/>
      <c r="C27" s="29"/>
      <c r="D27" s="29"/>
      <c r="E27" s="42"/>
    </row>
    <row r="28" spans="2:8" x14ac:dyDescent="0.25">
      <c r="B28" s="28"/>
      <c r="C28" s="29"/>
      <c r="D28" s="29"/>
      <c r="E28" s="42"/>
    </row>
    <row r="29" spans="2:8" x14ac:dyDescent="0.25">
      <c r="B29" s="28"/>
      <c r="C29" s="31"/>
      <c r="D29" s="31"/>
      <c r="E29" s="42"/>
    </row>
  </sheetData>
  <mergeCells count="8">
    <mergeCell ref="B20:G20"/>
    <mergeCell ref="D9:D13"/>
    <mergeCell ref="D16:D18"/>
    <mergeCell ref="B1:C1"/>
    <mergeCell ref="B8:H8"/>
    <mergeCell ref="B14:G14"/>
    <mergeCell ref="B15:H15"/>
    <mergeCell ref="B19:G19"/>
  </mergeCells>
  <phoneticPr fontId="16" type="noConversion"/>
  <hyperlinks>
    <hyperlink ref="C4" r:id="rId1" xr:uid="{00000000-0004-0000-0100-000000000000}"/>
  </hyperlinks>
  <pageMargins left="0.75" right="0.75" top="1" bottom="1" header="0.3" footer="0.3"/>
  <pageSetup paperSize="9" scale="61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20"/>
  <sheetViews>
    <sheetView workbookViewId="0">
      <selection activeCell="F20" sqref="F20"/>
    </sheetView>
  </sheetViews>
  <sheetFormatPr defaultColWidth="8.9140625" defaultRowHeight="15" x14ac:dyDescent="0.25"/>
  <cols>
    <col min="1" max="1" width="5.08203125" customWidth="1"/>
    <col min="2" max="2" width="26.08203125" customWidth="1"/>
    <col min="3" max="3" width="45.5" style="3" customWidth="1"/>
    <col min="4" max="4" width="17.08203125" style="3" customWidth="1"/>
    <col min="5" max="5" width="11" customWidth="1"/>
    <col min="6" max="6" width="8.4140625" customWidth="1"/>
    <col min="7" max="7" width="10.08203125" customWidth="1"/>
    <col min="8" max="8" width="14.9140625" customWidth="1"/>
  </cols>
  <sheetData>
    <row r="1" spans="2:8" ht="37.5" customHeight="1" x14ac:dyDescent="0.25">
      <c r="B1" s="50" t="s">
        <v>0</v>
      </c>
      <c r="C1" s="50"/>
      <c r="D1" s="5"/>
      <c r="E1" s="5"/>
      <c r="F1" s="5"/>
      <c r="G1" s="5"/>
      <c r="H1" s="5"/>
    </row>
    <row r="2" spans="2:8" x14ac:dyDescent="0.4">
      <c r="B2" s="6" t="s">
        <v>1</v>
      </c>
      <c r="C2" s="7" t="s">
        <v>2</v>
      </c>
      <c r="D2" s="8"/>
      <c r="E2" s="9"/>
      <c r="F2" s="9"/>
      <c r="G2" s="9"/>
      <c r="H2" s="9"/>
    </row>
    <row r="3" spans="2:8" x14ac:dyDescent="0.4">
      <c r="B3" s="6" t="s">
        <v>3</v>
      </c>
      <c r="C3" s="7" t="s">
        <v>4</v>
      </c>
      <c r="D3" s="10"/>
      <c r="E3" s="9"/>
      <c r="F3" s="9"/>
      <c r="G3" s="9"/>
      <c r="H3" s="9"/>
    </row>
    <row r="4" spans="2:8" s="1" customFormat="1" ht="16.5" customHeight="1" x14ac:dyDescent="0.25">
      <c r="B4" s="11" t="s">
        <v>5</v>
      </c>
      <c r="C4" s="12" t="s">
        <v>6</v>
      </c>
      <c r="D4" s="11"/>
      <c r="E4" s="11"/>
      <c r="F4" s="11"/>
      <c r="G4" s="11"/>
      <c r="H4" s="11"/>
    </row>
    <row r="5" spans="2:8" s="1" customFormat="1" ht="16.5" customHeight="1" x14ac:dyDescent="0.25">
      <c r="B5" s="11" t="s">
        <v>7</v>
      </c>
      <c r="C5" s="13"/>
      <c r="D5" s="11"/>
      <c r="E5" s="11"/>
      <c r="F5" s="11"/>
      <c r="G5" s="11"/>
      <c r="H5" s="11"/>
    </row>
    <row r="6" spans="2:8" s="1" customFormat="1" ht="16.5" customHeight="1" x14ac:dyDescent="0.4">
      <c r="B6" s="14"/>
      <c r="C6" s="7"/>
      <c r="D6" s="14"/>
      <c r="E6" s="14"/>
      <c r="F6" s="14"/>
      <c r="G6" s="14"/>
      <c r="H6" s="14"/>
    </row>
    <row r="7" spans="2:8" s="1" customFormat="1" ht="39" customHeight="1" x14ac:dyDescent="0.25">
      <c r="B7" s="15" t="s">
        <v>8</v>
      </c>
      <c r="C7" s="16" t="s">
        <v>16</v>
      </c>
      <c r="D7" s="16" t="s">
        <v>17</v>
      </c>
      <c r="E7" s="15" t="s">
        <v>18</v>
      </c>
      <c r="F7" s="15" t="s">
        <v>19</v>
      </c>
      <c r="G7" s="15" t="s">
        <v>20</v>
      </c>
      <c r="H7" s="15" t="s">
        <v>21</v>
      </c>
    </row>
    <row r="8" spans="2:8" ht="33.75" customHeight="1" x14ac:dyDescent="0.25">
      <c r="B8" s="63" t="s">
        <v>34</v>
      </c>
      <c r="C8" s="52"/>
      <c r="D8" s="52"/>
      <c r="E8" s="52"/>
      <c r="F8" s="52"/>
      <c r="G8" s="52"/>
      <c r="H8" s="52"/>
    </row>
    <row r="9" spans="2:8" s="2" customFormat="1" ht="16.5" x14ac:dyDescent="0.45">
      <c r="B9" s="17" t="s">
        <v>35</v>
      </c>
      <c r="C9" s="64" t="s">
        <v>36</v>
      </c>
      <c r="D9" s="65">
        <v>2021</v>
      </c>
      <c r="E9" s="18">
        <v>400</v>
      </c>
      <c r="F9" s="19" t="s">
        <v>37</v>
      </c>
      <c r="G9" s="20">
        <v>2</v>
      </c>
      <c r="H9" s="21">
        <f>E9*G9</f>
        <v>800</v>
      </c>
    </row>
    <row r="10" spans="2:8" s="2" customFormat="1" ht="16.5" x14ac:dyDescent="0.25">
      <c r="B10" s="22" t="s">
        <v>38</v>
      </c>
      <c r="C10" s="64"/>
      <c r="D10" s="65"/>
      <c r="E10" s="18">
        <v>250</v>
      </c>
      <c r="F10" s="19" t="s">
        <v>37</v>
      </c>
      <c r="G10" s="20">
        <v>2</v>
      </c>
      <c r="H10" s="21">
        <f>E10*G10</f>
        <v>500</v>
      </c>
    </row>
    <row r="11" spans="2:8" x14ac:dyDescent="0.25">
      <c r="B11" s="54" t="s">
        <v>11</v>
      </c>
      <c r="C11" s="54"/>
      <c r="D11" s="54"/>
      <c r="E11" s="54"/>
      <c r="F11" s="54"/>
      <c r="G11" s="54"/>
      <c r="H11" s="24">
        <f>SUM(H9:H10)</f>
        <v>1300</v>
      </c>
    </row>
    <row r="15" spans="2:8" x14ac:dyDescent="0.4">
      <c r="B15" s="25"/>
      <c r="C15" s="26"/>
      <c r="D15" s="26"/>
      <c r="E15" s="27"/>
    </row>
    <row r="16" spans="2:8" x14ac:dyDescent="0.25">
      <c r="B16" s="28"/>
      <c r="C16" s="29"/>
      <c r="D16" s="29"/>
      <c r="E16" s="30"/>
    </row>
    <row r="17" spans="2:5" x14ac:dyDescent="0.25">
      <c r="B17" s="28"/>
      <c r="C17" s="29"/>
      <c r="D17" s="29"/>
      <c r="E17" s="30"/>
    </row>
    <row r="18" spans="2:5" x14ac:dyDescent="0.25">
      <c r="B18" s="28"/>
      <c r="C18" s="29"/>
      <c r="D18" s="29"/>
      <c r="E18" s="30"/>
    </row>
    <row r="19" spans="2:5" x14ac:dyDescent="0.25">
      <c r="B19" s="28"/>
      <c r="C19" s="29"/>
      <c r="D19" s="29"/>
      <c r="E19" s="30"/>
    </row>
    <row r="20" spans="2:5" x14ac:dyDescent="0.25">
      <c r="B20" s="28"/>
      <c r="C20" s="31"/>
      <c r="D20" s="31"/>
      <c r="E20" s="30"/>
    </row>
  </sheetData>
  <mergeCells count="5">
    <mergeCell ref="B1:C1"/>
    <mergeCell ref="B8:H8"/>
    <mergeCell ref="B11:G11"/>
    <mergeCell ref="C9:C10"/>
    <mergeCell ref="D9:D10"/>
  </mergeCells>
  <phoneticPr fontId="16" type="noConversion"/>
  <hyperlinks>
    <hyperlink ref="C4" r:id="rId1" xr:uid="{00000000-0004-0000-0200-000000000000}"/>
  </hyperlinks>
  <pageMargins left="0.75" right="0.75" top="1" bottom="1" header="0.3" footer="0.3"/>
  <pageSetup paperSize="9" scale="6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晟斌 魏</cp:lastModifiedBy>
  <cp:lastPrinted>2021-01-08T06:16:00Z</cp:lastPrinted>
  <dcterms:created xsi:type="dcterms:W3CDTF">2016-06-29T09:42:00Z</dcterms:created>
  <dcterms:modified xsi:type="dcterms:W3CDTF">2023-12-15T06:33:14Z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7D91E0650D5F44779DECA5374A64AD45_13</vt:lpwstr>
  </property>
</Properties>
</file>