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1405" windowHeight="1765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3" l="1"/>
  <c r="I15" i="13"/>
  <c r="I10" i="13"/>
  <c r="I11" i="13"/>
  <c r="C9" i="9" s="1"/>
  <c r="C11" i="9" s="1"/>
  <c r="I19" i="13"/>
  <c r="I18" i="13"/>
  <c r="I17" i="13"/>
  <c r="I14" i="13"/>
  <c r="I13" i="13"/>
  <c r="I9" i="13"/>
  <c r="C12" i="9" l="1"/>
  <c r="C13" i="9" s="1"/>
</calcChain>
</file>

<file path=xl/sharedStrings.xml><?xml version="1.0" encoding="utf-8"?>
<sst xmlns="http://schemas.openxmlformats.org/spreadsheetml/2006/main" count="53" uniqueCount="39">
  <si>
    <t xml:space="preserve">Quotation </t>
  </si>
  <si>
    <t>Client:</t>
  </si>
  <si>
    <t>阿斯利康</t>
  </si>
  <si>
    <t xml:space="preserve">Project Name: </t>
  </si>
  <si>
    <t>Supplier Contact Information:</t>
  </si>
  <si>
    <t>queen.liu@ubs-cn.com</t>
  </si>
  <si>
    <t>Effective Date:</t>
  </si>
  <si>
    <t>Item</t>
  </si>
  <si>
    <t>Cost</t>
  </si>
  <si>
    <t>I.  Medical</t>
  </si>
  <si>
    <t>Sub-total</t>
  </si>
  <si>
    <t>TAX 6%</t>
  </si>
  <si>
    <t>Total</t>
  </si>
  <si>
    <t>Quotation Form_Medical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</si>
  <si>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</si>
  <si>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</si>
  <si>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</si>
  <si>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</si>
  <si>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</si>
  <si>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</si>
  <si>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</si>
  <si>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一.图文长图文设计（5套）</t>
  </si>
  <si>
    <t>图文长图文</t>
  </si>
  <si>
    <t>含图表设计和文案，完稿（不含租图费）</t>
  </si>
  <si>
    <t>2024 ratecard</t>
  </si>
  <si>
    <t>屏</t>
  </si>
  <si>
    <r>
      <rPr>
        <b/>
        <sz val="10"/>
        <rFont val="微软雅黑"/>
        <family val="2"/>
        <charset val="134"/>
      </rPr>
      <t xml:space="preserve"> </t>
    </r>
    <r>
      <rPr>
        <b/>
        <sz val="10"/>
        <rFont val="微软雅黑"/>
        <family val="2"/>
        <charset val="134"/>
      </rPr>
      <t>Total：</t>
    </r>
  </si>
  <si>
    <t>5套 Total：</t>
  </si>
  <si>
    <t>二.手绘长图文(4套)</t>
  </si>
  <si>
    <t>手绘长图文（复杂）</t>
  </si>
  <si>
    <t>含多个人物形象设计+场景设计，完稿（不含租图费，不包含SVG生成）</t>
  </si>
  <si>
    <t>Total：</t>
  </si>
  <si>
    <t>4套 Total：</t>
  </si>
  <si>
    <t>三.海报(10张)</t>
  </si>
  <si>
    <t xml:space="preserve">海报-复杂  </t>
  </si>
  <si>
    <t>文字为主，复杂配图+文案，含完稿</t>
  </si>
  <si>
    <t>幅</t>
  </si>
  <si>
    <t>10张Total：</t>
  </si>
  <si>
    <r>
      <t>2</t>
    </r>
    <r>
      <rPr>
        <sz val="10"/>
        <rFont val="微软雅黑"/>
        <family val="2"/>
        <charset val="134"/>
      </rPr>
      <t>024AZ</t>
    </r>
    <r>
      <rPr>
        <sz val="10"/>
        <rFont val="微软雅黑"/>
        <family val="2"/>
        <charset val="134"/>
      </rPr>
      <t>呼吸领域品牌宣传海报及长图设计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</si>
</sst>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4F4F4F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/>
    <xf numFmtId="0" fontId="8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0" borderId="0"/>
  </cellStyleXfs>
  <cellXfs count="52">
    <xf numFmtId="0" fontId="0" fillId="0" borderId="0" xfId="0">
      <alignment vertical="center"/>
    </xf>
    <xf numFmtId="0" fontId="2" fillId="0" borderId="0" xfId="4" applyFont="1">
      <alignment vertical="center"/>
    </xf>
    <xf numFmtId="0" fontId="3" fillId="0" borderId="0" xfId="9" applyFont="1" applyAlignment="1">
      <alignment horizontal="left"/>
    </xf>
    <xf numFmtId="0" fontId="3" fillId="0" borderId="0" xfId="9" applyFont="1" applyAlignment="1">
      <alignment vertical="center" wrapText="1"/>
    </xf>
    <xf numFmtId="176" fontId="3" fillId="0" borderId="0" xfId="4" applyNumberFormat="1" applyFont="1" applyAlignment="1">
      <alignment horizontal="center"/>
    </xf>
    <xf numFmtId="0" fontId="3" fillId="0" borderId="0" xfId="9" applyFont="1" applyAlignment="1">
      <alignment wrapText="1"/>
    </xf>
    <xf numFmtId="0" fontId="2" fillId="0" borderId="0" xfId="9" applyFont="1" applyAlignment="1">
      <alignment vertical="center"/>
    </xf>
    <xf numFmtId="0" fontId="4" fillId="0" borderId="0" xfId="0" applyFont="1">
      <alignment vertical="center"/>
    </xf>
    <xf numFmtId="14" fontId="3" fillId="0" borderId="0" xfId="9" applyNumberFormat="1" applyFont="1" applyAlignment="1">
      <alignment horizontal="left" vertical="center"/>
    </xf>
    <xf numFmtId="0" fontId="2" fillId="0" borderId="0" xfId="9" applyFont="1" applyAlignment="1">
      <alignment horizontal="right" vertical="center"/>
    </xf>
    <xf numFmtId="0" fontId="5" fillId="0" borderId="1" xfId="9" applyFont="1" applyBorder="1" applyAlignment="1">
      <alignment horizontal="center" vertical="center"/>
    </xf>
    <xf numFmtId="0" fontId="5" fillId="0" borderId="2" xfId="9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/>
    </xf>
    <xf numFmtId="39" fontId="6" fillId="0" borderId="5" xfId="11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11" applyNumberFormat="1" applyFont="1" applyBorder="1" applyAlignment="1">
      <alignment horizontal="center" vertical="center" wrapText="1"/>
    </xf>
    <xf numFmtId="0" fontId="5" fillId="0" borderId="10" xfId="9" applyFont="1" applyBorder="1" applyAlignment="1">
      <alignment horizontal="center" vertical="center"/>
    </xf>
    <xf numFmtId="37" fontId="7" fillId="0" borderId="12" xfId="1" applyNumberFormat="1" applyFont="1" applyFill="1" applyBorder="1" applyAlignment="1">
      <alignment horizontal="center" vertical="center" wrapText="1"/>
    </xf>
    <xf numFmtId="177" fontId="2" fillId="0" borderId="13" xfId="9" applyNumberFormat="1" applyFont="1" applyFill="1" applyBorder="1" applyAlignment="1">
      <alignment horizontal="right" vertical="center"/>
    </xf>
    <xf numFmtId="177" fontId="2" fillId="3" borderId="14" xfId="9" applyNumberFormat="1" applyFont="1" applyFill="1" applyBorder="1" applyAlignment="1">
      <alignment horizontal="right" vertical="center"/>
    </xf>
    <xf numFmtId="0" fontId="8" fillId="0" borderId="0" xfId="8"/>
    <xf numFmtId="0" fontId="0" fillId="0" borderId="0" xfId="0" applyAlignment="1">
      <alignment vertical="center" wrapText="1"/>
    </xf>
    <xf numFmtId="39" fontId="9" fillId="0" borderId="6" xfId="11" applyNumberFormat="1" applyFont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2" xfId="1" applyNumberFormat="1" applyFont="1" applyFill="1" applyBorder="1" applyAlignment="1">
      <alignment horizontal="right" vertical="center"/>
    </xf>
    <xf numFmtId="0" fontId="2" fillId="5" borderId="18" xfId="0" applyFont="1" applyFill="1" applyBorder="1" applyAlignment="1">
      <alignment horizontal="right" vertical="center" wrapText="1"/>
    </xf>
    <xf numFmtId="178" fontId="2" fillId="5" borderId="19" xfId="1" applyNumberFormat="1" applyFont="1" applyFill="1" applyBorder="1" applyAlignment="1">
      <alignment horizontal="right" vertical="center"/>
    </xf>
    <xf numFmtId="176" fontId="2" fillId="3" borderId="20" xfId="9" applyNumberFormat="1" applyFont="1" applyFill="1" applyBorder="1" applyAlignment="1">
      <alignment horizontal="right" vertical="center"/>
    </xf>
    <xf numFmtId="178" fontId="2" fillId="3" borderId="21" xfId="9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9" fontId="11" fillId="0" borderId="0" xfId="0" applyNumberFormat="1" applyFont="1">
      <alignment vertical="center"/>
    </xf>
    <xf numFmtId="176" fontId="2" fillId="0" borderId="0" xfId="4" applyNumberFormat="1" applyFont="1" applyAlignment="1"/>
    <xf numFmtId="176" fontId="12" fillId="0" borderId="0" xfId="4" applyNumberFormat="1" applyFont="1" applyAlignment="1">
      <alignment horizontal="left"/>
    </xf>
    <xf numFmtId="0" fontId="17" fillId="0" borderId="0" xfId="9" applyFont="1" applyAlignment="1">
      <alignment horizontal="left"/>
    </xf>
    <xf numFmtId="0" fontId="9" fillId="0" borderId="5" xfId="0" applyFont="1" applyFill="1" applyBorder="1" applyAlignment="1">
      <alignment horizontal="left" vertical="center"/>
    </xf>
    <xf numFmtId="0" fontId="1" fillId="0" borderId="0" xfId="4" applyFont="1" applyAlignment="1">
      <alignment horizontal="center" vertical="center"/>
    </xf>
    <xf numFmtId="0" fontId="2" fillId="2" borderId="3" xfId="9" applyFont="1" applyFill="1" applyBorder="1" applyAlignment="1">
      <alignment horizontal="left" vertical="center"/>
    </xf>
    <xf numFmtId="0" fontId="2" fillId="2" borderId="11" xfId="9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76" fontId="2" fillId="3" borderId="7" xfId="9" applyNumberFormat="1" applyFont="1" applyFill="1" applyBorder="1" applyAlignment="1">
      <alignment horizontal="right" vertical="center"/>
    </xf>
    <xf numFmtId="176" fontId="2" fillId="3" borderId="8" xfId="9" applyNumberFormat="1" applyFont="1" applyFill="1" applyBorder="1" applyAlignment="1">
      <alignment horizontal="right" vertical="center"/>
    </xf>
    <xf numFmtId="176" fontId="2" fillId="3" borderId="9" xfId="9" applyNumberFormat="1" applyFont="1" applyFill="1" applyBorder="1" applyAlignment="1">
      <alignment horizontal="right" vertical="center"/>
    </xf>
    <xf numFmtId="176" fontId="2" fillId="0" borderId="15" xfId="9" applyNumberFormat="1" applyFont="1" applyFill="1" applyBorder="1" applyAlignment="1">
      <alignment horizontal="right" vertical="center"/>
    </xf>
    <xf numFmtId="176" fontId="2" fillId="0" borderId="16" xfId="9" applyNumberFormat="1" applyFont="1" applyFill="1" applyBorder="1" applyAlignment="1">
      <alignment horizontal="right" vertical="center"/>
    </xf>
    <xf numFmtId="176" fontId="2" fillId="0" borderId="17" xfId="9" applyNumberFormat="1" applyFont="1" applyFill="1" applyBorder="1" applyAlignment="1">
      <alignment horizontal="right" vertical="center"/>
    </xf>
    <xf numFmtId="0" fontId="5" fillId="2" borderId="3" xfId="9" applyFont="1" applyFill="1" applyBorder="1" applyAlignment="1">
      <alignment horizontal="left" vertical="center" wrapText="1"/>
    </xf>
    <xf numFmtId="0" fontId="5" fillId="2" borderId="4" xfId="9" applyFont="1" applyFill="1" applyBorder="1" applyAlignment="1">
      <alignment horizontal="left" vertical="center" wrapText="1"/>
    </xf>
    <xf numFmtId="0" fontId="5" fillId="2" borderId="11" xfId="9" applyFont="1" applyFill="1" applyBorder="1" applyAlignment="1">
      <alignment horizontal="left" vertical="center" wrapText="1"/>
    </xf>
  </cellXfs>
  <cellStyles count="15">
    <cellStyle name="Normal_商务会议及团队差旅报价表20070807" xfId="2"/>
    <cellStyle name="百分比 2" xfId="3"/>
    <cellStyle name="常规" xfId="0" builtinId="0"/>
    <cellStyle name="常规 2" xfId="4"/>
    <cellStyle name="常规 2 2" xfId="5"/>
    <cellStyle name="常规 2 2 2 2" xfId="6"/>
    <cellStyle name="常规 3 2" xfId="7"/>
    <cellStyle name="常规_flash" xfId="8"/>
    <cellStyle name="常规_长城会短信相关活动报价1016" xfId="9"/>
    <cellStyle name="千位分隔" xfId="1" builtinId="3"/>
    <cellStyle name="千位分隔 2" xfId="10"/>
    <cellStyle name="千位分隔 2 3" xfId="11"/>
    <cellStyle name="千位分隔 2 3 2" xfId="12"/>
    <cellStyle name="千位分隔 3" xfId="13"/>
    <cellStyle name="样式 1" xfId="14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abSelected="1" zoomScale="128" zoomScaleNormal="128" workbookViewId="0">
      <selection activeCell="D20" sqref="D20"/>
    </sheetView>
  </sheetViews>
  <sheetFormatPr defaultColWidth="8.875" defaultRowHeight="14.25" x14ac:dyDescent="0.15"/>
  <cols>
    <col min="1" max="1" width="5.25" customWidth="1"/>
    <col min="2" max="2" width="26.125" customWidth="1"/>
    <col min="3" max="3" width="32" customWidth="1"/>
    <col min="4" max="4" width="42.375" customWidth="1"/>
  </cols>
  <sheetData>
    <row r="1" spans="2:3" ht="37.5" customHeight="1" x14ac:dyDescent="0.15">
      <c r="B1" s="38" t="s">
        <v>0</v>
      </c>
      <c r="C1" s="38"/>
    </row>
    <row r="2" spans="2:3" ht="16.5" x14ac:dyDescent="0.35">
      <c r="B2" s="1" t="s">
        <v>1</v>
      </c>
      <c r="C2" s="2" t="s">
        <v>2</v>
      </c>
    </row>
    <row r="3" spans="2:3" ht="16.5" x14ac:dyDescent="0.35">
      <c r="B3" s="1" t="s">
        <v>3</v>
      </c>
      <c r="C3" s="36" t="s">
        <v>38</v>
      </c>
    </row>
    <row r="4" spans="2:3" s="20" customFormat="1" ht="16.5" customHeight="1" x14ac:dyDescent="0.15">
      <c r="B4" s="6" t="s">
        <v>4</v>
      </c>
      <c r="C4" s="7" t="s">
        <v>5</v>
      </c>
    </row>
    <row r="5" spans="2:3" s="20" customFormat="1" ht="16.5" customHeight="1" x14ac:dyDescent="0.15">
      <c r="B5" s="6" t="s">
        <v>6</v>
      </c>
      <c r="C5" s="8">
        <v>45554</v>
      </c>
    </row>
    <row r="6" spans="2:3" s="20" customFormat="1" ht="16.5" customHeight="1" x14ac:dyDescent="0.15">
      <c r="B6" s="9"/>
      <c r="C6" s="9"/>
    </row>
    <row r="7" spans="2:3" s="20" customFormat="1" ht="14.45" customHeight="1" x14ac:dyDescent="0.15">
      <c r="B7" s="10" t="s">
        <v>7</v>
      </c>
      <c r="C7" s="16" t="s">
        <v>8</v>
      </c>
    </row>
    <row r="8" spans="2:3" s="20" customFormat="1" ht="12.95" customHeight="1" x14ac:dyDescent="0.15">
      <c r="B8" s="39" t="s">
        <v>9</v>
      </c>
      <c r="C8" s="40"/>
    </row>
    <row r="9" spans="2:3" ht="12.95" customHeight="1" x14ac:dyDescent="0.15">
      <c r="B9" s="26" t="s">
        <v>10</v>
      </c>
      <c r="C9" s="27">
        <f>Medical!I20</f>
        <v>88000</v>
      </c>
    </row>
    <row r="10" spans="2:3" ht="5.25" customHeight="1" x14ac:dyDescent="0.15">
      <c r="B10" s="41"/>
      <c r="C10" s="42"/>
    </row>
    <row r="11" spans="2:3" ht="12.95" customHeight="1" x14ac:dyDescent="0.15">
      <c r="B11" s="28" t="s">
        <v>10</v>
      </c>
      <c r="C11" s="29">
        <f>C9</f>
        <v>88000</v>
      </c>
    </row>
    <row r="12" spans="2:3" ht="12.95" customHeight="1" x14ac:dyDescent="0.15">
      <c r="B12" s="28" t="s">
        <v>11</v>
      </c>
      <c r="C12" s="29">
        <f>C11*0.06</f>
        <v>5280</v>
      </c>
    </row>
    <row r="13" spans="2:3" ht="12.95" customHeight="1" x14ac:dyDescent="0.15">
      <c r="B13" s="30" t="s">
        <v>12</v>
      </c>
      <c r="C13" s="31">
        <f>C11+C12</f>
        <v>93280</v>
      </c>
    </row>
    <row r="14" spans="2:3" ht="18" x14ac:dyDescent="0.15">
      <c r="B14" s="32"/>
      <c r="C14" s="33"/>
    </row>
    <row r="17" spans="2:2" ht="16.5" x14ac:dyDescent="0.35">
      <c r="B17" s="34"/>
    </row>
    <row r="18" spans="2:2" x14ac:dyDescent="0.2">
      <c r="B18" s="35"/>
    </row>
    <row r="19" spans="2:2" x14ac:dyDescent="0.2">
      <c r="B19" s="35"/>
    </row>
    <row r="20" spans="2:2" x14ac:dyDescent="0.2">
      <c r="B20" s="35"/>
    </row>
    <row r="21" spans="2:2" x14ac:dyDescent="0.2">
      <c r="B21" s="35"/>
    </row>
    <row r="22" spans="2:2" x14ac:dyDescent="0.2">
      <c r="B22" s="35"/>
    </row>
  </sheetData>
  <mergeCells count="3">
    <mergeCell ref="B1:C1"/>
    <mergeCell ref="B8:C8"/>
    <mergeCell ref="B10:C10"/>
  </mergeCells>
  <phoneticPr fontId="15" type="noConversion"/>
  <pageMargins left="0.74803149606299202" right="0.74803149606299202" top="0.98425196850393704" bottom="0.98425196850393704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workbookViewId="0">
      <selection activeCell="C23" sqref="C23"/>
    </sheetView>
  </sheetViews>
  <sheetFormatPr defaultColWidth="8.875" defaultRowHeight="14.25" x14ac:dyDescent="0.15"/>
  <cols>
    <col min="1" max="1" width="5.25" customWidth="1"/>
    <col min="2" max="2" width="22.625" customWidth="1"/>
    <col min="3" max="3" width="48.25" style="21" customWidth="1"/>
    <col min="4" max="4" width="18" style="21" customWidth="1"/>
    <col min="5" max="5" width="15.75" style="21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38" t="s">
        <v>13</v>
      </c>
      <c r="C1" s="38"/>
      <c r="D1" s="38"/>
      <c r="E1" s="38"/>
      <c r="F1" s="38"/>
      <c r="G1" s="38"/>
      <c r="H1" s="38"/>
      <c r="I1" s="38"/>
    </row>
    <row r="2" spans="2:9" ht="16.5" x14ac:dyDescent="0.35">
      <c r="B2" s="1" t="s">
        <v>1</v>
      </c>
      <c r="C2" s="2" t="s">
        <v>2</v>
      </c>
      <c r="D2" s="3"/>
      <c r="E2" s="3"/>
      <c r="F2" s="4"/>
      <c r="G2" s="4"/>
      <c r="H2" s="4"/>
      <c r="I2" s="4"/>
    </row>
    <row r="3" spans="2:9" ht="16.5" x14ac:dyDescent="0.35">
      <c r="B3" s="1" t="s">
        <v>3</v>
      </c>
      <c r="C3" s="36" t="s">
        <v>38</v>
      </c>
      <c r="D3" s="5"/>
      <c r="E3" s="5"/>
      <c r="F3" s="4"/>
      <c r="G3" s="4"/>
      <c r="H3" s="4"/>
      <c r="I3" s="4"/>
    </row>
    <row r="4" spans="2:9" s="20" customFormat="1" ht="16.5" customHeight="1" x14ac:dyDescent="0.15">
      <c r="B4" s="6" t="s">
        <v>4</v>
      </c>
      <c r="C4" s="7" t="s">
        <v>5</v>
      </c>
      <c r="D4" s="6"/>
      <c r="E4" s="6"/>
      <c r="F4" s="6"/>
      <c r="G4" s="6"/>
      <c r="H4" s="6"/>
      <c r="I4" s="6"/>
    </row>
    <row r="5" spans="2:9" s="20" customFormat="1" ht="16.5" customHeight="1" x14ac:dyDescent="0.15">
      <c r="B5" s="6" t="s">
        <v>6</v>
      </c>
      <c r="C5" s="8">
        <v>45554</v>
      </c>
      <c r="D5" s="6"/>
      <c r="E5" s="6"/>
      <c r="F5" s="6"/>
      <c r="G5" s="6"/>
      <c r="H5" s="6"/>
      <c r="I5" s="6"/>
    </row>
    <row r="6" spans="2:9" s="20" customFormat="1" ht="16.5" customHeight="1" x14ac:dyDescent="0.15">
      <c r="B6" s="9"/>
      <c r="C6" s="9"/>
      <c r="D6" s="9"/>
      <c r="E6" s="9"/>
      <c r="F6" s="9"/>
      <c r="G6" s="9"/>
      <c r="H6" s="9"/>
      <c r="I6" s="9"/>
    </row>
    <row r="7" spans="2:9" s="20" customFormat="1" ht="30" x14ac:dyDescent="0.15">
      <c r="B7" s="10" t="s">
        <v>7</v>
      </c>
      <c r="C7" s="11" t="s">
        <v>14</v>
      </c>
      <c r="D7" s="11" t="s">
        <v>15</v>
      </c>
      <c r="E7" s="11" t="s">
        <v>16</v>
      </c>
      <c r="F7" s="12" t="s">
        <v>17</v>
      </c>
      <c r="G7" s="12" t="s">
        <v>18</v>
      </c>
      <c r="H7" s="12" t="s">
        <v>19</v>
      </c>
      <c r="I7" s="16" t="s">
        <v>20</v>
      </c>
    </row>
    <row r="8" spans="2:9" s="20" customFormat="1" ht="17.25" customHeight="1" x14ac:dyDescent="0.15">
      <c r="B8" s="49" t="s">
        <v>21</v>
      </c>
      <c r="C8" s="50"/>
      <c r="D8" s="50"/>
      <c r="E8" s="50"/>
      <c r="F8" s="50"/>
      <c r="G8" s="50"/>
      <c r="H8" s="50"/>
      <c r="I8" s="51"/>
    </row>
    <row r="9" spans="2:9" ht="18.95" customHeight="1" x14ac:dyDescent="0.15">
      <c r="B9" s="13" t="s">
        <v>22</v>
      </c>
      <c r="C9" s="14" t="s">
        <v>23</v>
      </c>
      <c r="D9" s="15" t="s">
        <v>24</v>
      </c>
      <c r="E9" s="15"/>
      <c r="F9" s="22">
        <v>1000</v>
      </c>
      <c r="G9" s="23" t="s">
        <v>25</v>
      </c>
      <c r="H9" s="23">
        <v>6</v>
      </c>
      <c r="I9" s="17">
        <f>F9*H9</f>
        <v>6000</v>
      </c>
    </row>
    <row r="10" spans="2:9" ht="16.5" x14ac:dyDescent="0.15">
      <c r="B10" s="46" t="s">
        <v>26</v>
      </c>
      <c r="C10" s="47"/>
      <c r="D10" s="47"/>
      <c r="E10" s="47"/>
      <c r="F10" s="47"/>
      <c r="G10" s="47"/>
      <c r="H10" s="48"/>
      <c r="I10" s="18">
        <f>SUM(I9:I9)</f>
        <v>6000</v>
      </c>
    </row>
    <row r="11" spans="2:9" ht="16.5" x14ac:dyDescent="0.15">
      <c r="B11" s="46" t="s">
        <v>27</v>
      </c>
      <c r="C11" s="47"/>
      <c r="D11" s="47"/>
      <c r="E11" s="47"/>
      <c r="F11" s="47"/>
      <c r="G11" s="47"/>
      <c r="H11" s="48"/>
      <c r="I11" s="18">
        <f>SUM(I9:I9)*5</f>
        <v>30000</v>
      </c>
    </row>
    <row r="12" spans="2:9" ht="15" x14ac:dyDescent="0.15">
      <c r="B12" s="49" t="s">
        <v>28</v>
      </c>
      <c r="C12" s="50"/>
      <c r="D12" s="50"/>
      <c r="E12" s="50"/>
      <c r="F12" s="50"/>
      <c r="G12" s="50"/>
      <c r="H12" s="50"/>
      <c r="I12" s="51"/>
    </row>
    <row r="13" spans="2:9" x14ac:dyDescent="0.15">
      <c r="B13" s="37" t="s">
        <v>29</v>
      </c>
      <c r="C13" s="24" t="s">
        <v>30</v>
      </c>
      <c r="D13" s="15" t="s">
        <v>24</v>
      </c>
      <c r="E13" s="15"/>
      <c r="F13" s="22">
        <v>3000</v>
      </c>
      <c r="G13" s="23" t="s">
        <v>25</v>
      </c>
      <c r="H13" s="23">
        <v>4</v>
      </c>
      <c r="I13" s="17">
        <f>F13*H13</f>
        <v>12000</v>
      </c>
    </row>
    <row r="14" spans="2:9" ht="16.5" x14ac:dyDescent="0.15">
      <c r="B14" s="46" t="s">
        <v>31</v>
      </c>
      <c r="C14" s="47"/>
      <c r="D14" s="47"/>
      <c r="E14" s="47"/>
      <c r="F14" s="47"/>
      <c r="G14" s="47"/>
      <c r="H14" s="48"/>
      <c r="I14" s="18">
        <f>SUM(I13:I13)</f>
        <v>12000</v>
      </c>
    </row>
    <row r="15" spans="2:9" ht="16.5" x14ac:dyDescent="0.15">
      <c r="B15" s="46" t="s">
        <v>32</v>
      </c>
      <c r="C15" s="47"/>
      <c r="D15" s="47"/>
      <c r="E15" s="47"/>
      <c r="F15" s="47"/>
      <c r="G15" s="47"/>
      <c r="H15" s="48"/>
      <c r="I15" s="18">
        <f>I14*4</f>
        <v>48000</v>
      </c>
    </row>
    <row r="16" spans="2:9" ht="15" x14ac:dyDescent="0.15">
      <c r="B16" s="49" t="s">
        <v>33</v>
      </c>
      <c r="C16" s="50"/>
      <c r="D16" s="50"/>
      <c r="E16" s="50"/>
      <c r="F16" s="50"/>
      <c r="G16" s="50"/>
      <c r="H16" s="50"/>
      <c r="I16" s="51"/>
    </row>
    <row r="17" spans="2:9" x14ac:dyDescent="0.15">
      <c r="B17" s="37" t="s">
        <v>34</v>
      </c>
      <c r="C17" s="25" t="s">
        <v>35</v>
      </c>
      <c r="D17" s="15" t="s">
        <v>24</v>
      </c>
      <c r="E17" s="15"/>
      <c r="F17" s="22">
        <v>1000</v>
      </c>
      <c r="G17" s="23" t="s">
        <v>36</v>
      </c>
      <c r="H17" s="23">
        <v>1</v>
      </c>
      <c r="I17" s="17">
        <f>F17*H17</f>
        <v>1000</v>
      </c>
    </row>
    <row r="18" spans="2:9" ht="16.5" x14ac:dyDescent="0.15">
      <c r="B18" s="46" t="s">
        <v>31</v>
      </c>
      <c r="C18" s="47"/>
      <c r="D18" s="47"/>
      <c r="E18" s="47"/>
      <c r="F18" s="47"/>
      <c r="G18" s="47"/>
      <c r="H18" s="48"/>
      <c r="I18" s="18">
        <f>SUM(I17:I17)</f>
        <v>1000</v>
      </c>
    </row>
    <row r="19" spans="2:9" ht="16.5" x14ac:dyDescent="0.15">
      <c r="B19" s="46" t="s">
        <v>37</v>
      </c>
      <c r="C19" s="47"/>
      <c r="D19" s="47"/>
      <c r="E19" s="47"/>
      <c r="F19" s="47"/>
      <c r="G19" s="47"/>
      <c r="H19" s="48"/>
      <c r="I19" s="18">
        <f>I18*10</f>
        <v>10000</v>
      </c>
    </row>
    <row r="20" spans="2:9" ht="16.5" x14ac:dyDescent="0.15">
      <c r="B20" s="43" t="s">
        <v>10</v>
      </c>
      <c r="C20" s="44"/>
      <c r="D20" s="44"/>
      <c r="E20" s="44"/>
      <c r="F20" s="44"/>
      <c r="G20" s="44"/>
      <c r="H20" s="45"/>
      <c r="I20" s="19">
        <f>I11+I15+I19</f>
        <v>88000</v>
      </c>
    </row>
  </sheetData>
  <mergeCells count="11">
    <mergeCell ref="B1:I1"/>
    <mergeCell ref="B8:I8"/>
    <mergeCell ref="B10:H10"/>
    <mergeCell ref="B11:H11"/>
    <mergeCell ref="B12:I12"/>
    <mergeCell ref="B20:H20"/>
    <mergeCell ref="B14:H14"/>
    <mergeCell ref="B15:H15"/>
    <mergeCell ref="B16:I16"/>
    <mergeCell ref="B18:H18"/>
    <mergeCell ref="B19:H19"/>
  </mergeCells>
  <phoneticPr fontId="16" type="noConversion"/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2024-08-08T04:55:00Z</cp:lastPrinted>
  <dcterms:created xsi:type="dcterms:W3CDTF">2016-07-03T01:42:00Z</dcterms:created>
  <dcterms:modified xsi:type="dcterms:W3CDTF">2024-09-25T08:31:19Z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3773FA905AA8414BB043239FA12FC125_13</vt:lpwstr>
  </property>
</Properties>
</file>