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.huang\Desktop\0121-赛诺菲基层医院APP医患视频\"/>
    </mc:Choice>
  </mc:AlternateContent>
  <bookViews>
    <workbookView xWindow="120" yWindow="60" windowWidth="24240" windowHeight="11655" activeTab="1"/>
  </bookViews>
  <sheets>
    <sheet name="多站报价汇总" sheetId="1" r:id="rId1"/>
    <sheet name="报价单" sheetId="2" r:id="rId2"/>
  </sheets>
  <calcPr calcId="152511" concurrentCalc="0"/>
</workbook>
</file>

<file path=xl/calcChain.xml><?xml version="1.0" encoding="utf-8"?>
<calcChain xmlns="http://schemas.openxmlformats.org/spreadsheetml/2006/main">
  <c r="I36" i="2" l="1"/>
  <c r="I46" i="2"/>
  <c r="I37" i="2"/>
  <c r="I71" i="2"/>
  <c r="I47" i="2"/>
  <c r="I40" i="2"/>
  <c r="I38" i="2"/>
  <c r="I39" i="2"/>
  <c r="I41" i="2"/>
  <c r="I42" i="2"/>
  <c r="I43" i="2"/>
  <c r="I44" i="2"/>
  <c r="I45" i="2"/>
  <c r="I48" i="2"/>
  <c r="I73" i="2"/>
  <c r="I75" i="2"/>
  <c r="D9" i="2"/>
  <c r="I51" i="2"/>
  <c r="I63" i="2"/>
  <c r="D17" i="2"/>
  <c r="D5" i="2"/>
  <c r="I60" i="2"/>
  <c r="D13" i="2"/>
  <c r="D8" i="2"/>
  <c r="I66" i="2"/>
  <c r="D15" i="2"/>
  <c r="D7" i="2"/>
  <c r="I54" i="2"/>
  <c r="D11" i="2"/>
  <c r="I57" i="2"/>
  <c r="D12" i="2"/>
  <c r="I69" i="2"/>
  <c r="D16" i="2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3" i="1"/>
  <c r="B67" i="2"/>
  <c r="B64" i="2"/>
  <c r="B61" i="2"/>
  <c r="B58" i="2"/>
  <c r="B55" i="2"/>
  <c r="B52" i="2"/>
  <c r="B49" i="2"/>
  <c r="B35" i="2"/>
  <c r="B26" i="2"/>
  <c r="B23" i="2"/>
  <c r="D6" i="2"/>
  <c r="D10" i="2"/>
  <c r="I77" i="2"/>
  <c r="D14" i="2"/>
  <c r="D18" i="2"/>
  <c r="D19" i="2"/>
</calcChain>
</file>

<file path=xl/sharedStrings.xml><?xml version="1.0" encoding="utf-8"?>
<sst xmlns="http://schemas.openxmlformats.org/spreadsheetml/2006/main" count="172" uniqueCount="96">
  <si>
    <t>会议名称及日期：</t>
    <phoneticPr fontId="0" type="noConversion"/>
  </si>
  <si>
    <t>会议活动策划 Meeting\Event Design</t>
  </si>
  <si>
    <t>背景板制作 Back Drop</t>
  </si>
  <si>
    <t>标准展示用品制作 Standard Displayed Tools</t>
  </si>
  <si>
    <t>会议用材料制作 Meeting Material</t>
  </si>
  <si>
    <t>音响设备AV</t>
  </si>
  <si>
    <t>电工Electrical Works</t>
  </si>
  <si>
    <t>进、撤展人工费 Construction &amp; Dismantling</t>
  </si>
  <si>
    <t>摄影摄像 Shoot/Photograph</t>
  </si>
  <si>
    <t>人员差旅travel</t>
  </si>
  <si>
    <t>税 Tax</t>
  </si>
  <si>
    <t>总计 Total</t>
  </si>
  <si>
    <t>Agency: must fill in
供应商（填入右边橘色处）</t>
  </si>
  <si>
    <t>Item</t>
    <phoneticPr fontId="2" type="noConversion"/>
  </si>
  <si>
    <t>Descripation描述</t>
  </si>
  <si>
    <t>Quotation
报价</t>
  </si>
  <si>
    <t>视频文件制作  Opening/Introduction Video Production</t>
    <phoneticPr fontId="7" type="noConversion"/>
  </si>
  <si>
    <t>对于活动支持或项目执行上人员收费（天）project management</t>
  </si>
  <si>
    <t>报价明细表 Quotation Breakdown</t>
  </si>
  <si>
    <t xml:space="preserve">Item  </t>
  </si>
  <si>
    <t>Descripation</t>
    <phoneticPr fontId="2" type="noConversion"/>
  </si>
  <si>
    <t>Unit</t>
  </si>
  <si>
    <t>Size</t>
    <phoneticPr fontId="2" type="noConversion"/>
  </si>
  <si>
    <t>Qty</t>
    <phoneticPr fontId="2" type="noConversion"/>
  </si>
  <si>
    <t>Time of usage</t>
  </si>
  <si>
    <t>Unit Price</t>
    <phoneticPr fontId="2" type="noConversion"/>
  </si>
  <si>
    <t>Total(RMB)</t>
    <phoneticPr fontId="2" type="noConversion"/>
  </si>
  <si>
    <t>Total</t>
  </si>
  <si>
    <t>2-1</t>
    <phoneticPr fontId="7" type="noConversion"/>
  </si>
  <si>
    <t>3-1</t>
    <phoneticPr fontId="7" type="noConversion"/>
  </si>
  <si>
    <t>4-1</t>
    <phoneticPr fontId="7" type="noConversion"/>
  </si>
  <si>
    <t>5-1</t>
    <phoneticPr fontId="28" type="noConversion"/>
  </si>
  <si>
    <t>7-1</t>
    <phoneticPr fontId="7" type="noConversion"/>
  </si>
  <si>
    <t>8-1</t>
    <phoneticPr fontId="7" type="noConversion"/>
  </si>
  <si>
    <t>Total</t>
    <phoneticPr fontId="6" type="noConversion"/>
  </si>
  <si>
    <t>9-1</t>
    <phoneticPr fontId="7" type="noConversion"/>
  </si>
  <si>
    <t>11-1</t>
    <phoneticPr fontId="7" type="noConversion"/>
  </si>
  <si>
    <t>12-1</t>
    <phoneticPr fontId="7" type="noConversion"/>
  </si>
  <si>
    <t>Total</t>
    <phoneticPr fontId="2" type="noConversion"/>
  </si>
  <si>
    <t>Total Amount</t>
    <phoneticPr fontId="2" type="noConversion"/>
  </si>
  <si>
    <t>Summary</t>
  </si>
  <si>
    <t>其他</t>
  </si>
  <si>
    <t>其他 Others</t>
  </si>
  <si>
    <t>游戏设备制作及租赁 Equipment Rents</t>
  </si>
  <si>
    <t xml:space="preserve"> </t>
    <phoneticPr fontId="2" type="noConversion"/>
  </si>
  <si>
    <t>13-1</t>
    <phoneticPr fontId="7" type="noConversion"/>
  </si>
  <si>
    <t>10-1</t>
    <phoneticPr fontId="2" type="noConversion"/>
  </si>
  <si>
    <t>6-1</t>
    <phoneticPr fontId="9" type="noConversion"/>
  </si>
  <si>
    <t>上海麦田公共关系咨询有限公司</t>
    <phoneticPr fontId="2" type="noConversion"/>
  </si>
  <si>
    <t>分钟</t>
    <phoneticPr fontId="2" type="noConversion"/>
  </si>
  <si>
    <t>配音</t>
    <phoneticPr fontId="2" type="noConversion"/>
  </si>
  <si>
    <t>分钟</t>
    <phoneticPr fontId="2" type="noConversion"/>
  </si>
  <si>
    <t>秒</t>
    <phoneticPr fontId="2" type="noConversion"/>
  </si>
  <si>
    <t>专业制片</t>
    <phoneticPr fontId="2" type="noConversion"/>
  </si>
  <si>
    <t>人/天</t>
    <phoneticPr fontId="2" type="noConversion"/>
  </si>
  <si>
    <t>制片监制</t>
    <phoneticPr fontId="2" type="noConversion"/>
  </si>
  <si>
    <t>音乐/音效</t>
    <phoneticPr fontId="2" type="noConversion"/>
  </si>
  <si>
    <t>背景音乐编辑</t>
    <phoneticPr fontId="2" type="noConversion"/>
  </si>
  <si>
    <t>录音棚租赁</t>
    <phoneticPr fontId="2" type="noConversion"/>
  </si>
  <si>
    <t>天</t>
    <phoneticPr fontId="2" type="noConversion"/>
  </si>
  <si>
    <t>专业中文配音</t>
    <phoneticPr fontId="2" type="noConversion"/>
  </si>
  <si>
    <t>视频制作-video</t>
    <phoneticPr fontId="2" type="noConversion"/>
  </si>
  <si>
    <t>包含素材收集、整理、拍摄</t>
  </si>
  <si>
    <t>分钟</t>
    <phoneticPr fontId="2" type="noConversion"/>
  </si>
  <si>
    <t>后期剪辑</t>
    <phoneticPr fontId="2" type="noConversion"/>
  </si>
  <si>
    <t>字幕</t>
    <phoneticPr fontId="2" type="noConversion"/>
  </si>
  <si>
    <t>视频文件编辑/视频较色</t>
    <phoneticPr fontId="2" type="noConversion"/>
  </si>
  <si>
    <t>Video剪辑</t>
    <phoneticPr fontId="2" type="noConversion"/>
  </si>
  <si>
    <t>分钟</t>
    <phoneticPr fontId="2" type="noConversion"/>
  </si>
  <si>
    <t>根据创意脚本，对已经存在的素材进行剪辑、处理、拼接、合成</t>
    <phoneticPr fontId="2" type="noConversion"/>
  </si>
  <si>
    <t>Rate Card2018单价</t>
    <phoneticPr fontId="2" type="noConversion"/>
  </si>
  <si>
    <t>1-1</t>
    <phoneticPr fontId="2" type="noConversion"/>
  </si>
  <si>
    <t>13-2</t>
    <phoneticPr fontId="2" type="noConversion"/>
  </si>
  <si>
    <t>二维动画制作</t>
    <phoneticPr fontId="2" type="noConversion"/>
  </si>
  <si>
    <t>秒</t>
    <phoneticPr fontId="2" type="noConversion"/>
  </si>
  <si>
    <t>Total</t>
    <phoneticPr fontId="2" type="noConversion"/>
  </si>
  <si>
    <t>视频渲染输出</t>
    <phoneticPr fontId="2" type="noConversion"/>
  </si>
  <si>
    <t>小时</t>
    <phoneticPr fontId="2" type="noConversion"/>
  </si>
  <si>
    <t>Balance Summary 结算总表</t>
    <phoneticPr fontId="7" type="noConversion"/>
  </si>
  <si>
    <t>5-2</t>
    <phoneticPr fontId="2" type="noConversion"/>
  </si>
  <si>
    <t>视频脚本撰写</t>
    <phoneticPr fontId="2" type="noConversion"/>
  </si>
  <si>
    <t>提供会议视频脚本撰写(一个会议主题创意的所有脚本撰写)</t>
    <phoneticPr fontId="55" type="noConversion"/>
  </si>
  <si>
    <t>套</t>
    <phoneticPr fontId="55" type="noConversion"/>
  </si>
  <si>
    <t>后期合成</t>
    <phoneticPr fontId="2" type="noConversion"/>
  </si>
  <si>
    <t>5-3</t>
    <phoneticPr fontId="2" type="noConversion"/>
  </si>
  <si>
    <t>5-4</t>
    <phoneticPr fontId="2" type="noConversion"/>
  </si>
  <si>
    <t>5-5</t>
    <phoneticPr fontId="2" type="noConversion"/>
  </si>
  <si>
    <t>5-6</t>
    <phoneticPr fontId="2" type="noConversion"/>
  </si>
  <si>
    <t>5-7</t>
    <phoneticPr fontId="2" type="noConversion"/>
  </si>
  <si>
    <t>5-8</t>
    <phoneticPr fontId="2" type="noConversion"/>
  </si>
  <si>
    <t>5-9</t>
    <phoneticPr fontId="2" type="noConversion"/>
  </si>
  <si>
    <t>5-10</t>
    <phoneticPr fontId="2" type="noConversion"/>
  </si>
  <si>
    <t>分</t>
    <phoneticPr fontId="2" type="noConversion"/>
  </si>
  <si>
    <t>项目经理</t>
    <phoneticPr fontId="2" type="noConversion"/>
  </si>
  <si>
    <t>Account Manager (6)</t>
  </si>
  <si>
    <t>Total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</si>
</sst>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&quot;¥&quot;#,##0_);[Red]\(&quot;¥&quot;#,##0\)"/>
    <numFmt numFmtId="178" formatCode="0_);\(0\)"/>
    <numFmt numFmtId="179" formatCode="#,##0.00_ "/>
    <numFmt numFmtId="180" formatCode="0.00_ "/>
    <numFmt numFmtId="181" formatCode="#,##0.00_ ;[Red]\-#,##0.00\ "/>
  </numFmts>
  <fonts count="57"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8"/>
      <name val="Arial Unicode MS"/>
      <family val="2"/>
      <charset val="134"/>
    </font>
    <font>
      <sz val="9"/>
      <color theme="1"/>
      <name val="宋体"/>
      <family val="3"/>
      <charset val="134"/>
      <scheme val="minor"/>
    </font>
    <font>
      <sz val="9"/>
      <name val="Arial Unicode MS"/>
      <family val="2"/>
      <charset val="134"/>
    </font>
    <font>
      <sz val="9"/>
      <color theme="1"/>
      <name val="Arial Unicode MS"/>
      <family val="2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name val="Arial"/>
      <family val="1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6">
    <xf numFmtId="0" fontId="0" fillId="0" borderId="0"/>
    <xf numFmtId="0" fontId="3" fillId="0" borderId="0">
      <alignment vertical="top"/>
    </xf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top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top"/>
    </xf>
    <xf numFmtId="0" fontId="11" fillId="0" borderId="0"/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3" fillId="0" borderId="0">
      <alignment vertical="top"/>
    </xf>
    <xf numFmtId="0" fontId="8" fillId="24" borderId="10" applyNumberFormat="0" applyFont="0" applyAlignment="0" applyProtection="0">
      <alignment vertical="center"/>
    </xf>
    <xf numFmtId="17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0" fontId="6" fillId="0" borderId="0"/>
  </cellStyleXfs>
  <cellXfs count="156">
    <xf numFmtId="0" fontId="0" fillId="0" borderId="0" xfId="0"/>
    <xf numFmtId="0" fontId="1" fillId="0" borderId="0" xfId="0" applyFont="1"/>
    <xf numFmtId="0" fontId="5" fillId="0" borderId="0" xfId="1" applyFont="1" applyAlignment="1">
      <alignment wrapText="1"/>
    </xf>
    <xf numFmtId="0" fontId="4" fillId="0" borderId="0" xfId="1" applyFont="1" applyAlignment="1">
      <alignment horizontal="left"/>
    </xf>
    <xf numFmtId="0" fontId="1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 wrapText="1"/>
    </xf>
    <xf numFmtId="0" fontId="34" fillId="25" borderId="0" xfId="0" applyFont="1" applyFill="1" applyAlignment="1">
      <alignment wrapText="1"/>
    </xf>
    <xf numFmtId="0" fontId="35" fillId="26" borderId="11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6" fillId="0" borderId="0" xfId="0" applyFont="1"/>
    <xf numFmtId="0" fontId="33" fillId="0" borderId="11" xfId="0" applyFont="1" applyBorder="1" applyAlignment="1">
      <alignment horizontal="center" vertical="center"/>
    </xf>
    <xf numFmtId="176" fontId="33" fillId="0" borderId="1" xfId="62" applyFont="1" applyBorder="1" applyAlignment="1"/>
    <xf numFmtId="0" fontId="37" fillId="0" borderId="0" xfId="0" applyFont="1"/>
    <xf numFmtId="0" fontId="37" fillId="0" borderId="0" xfId="0" applyFont="1" applyAlignment="1">
      <alignment horizontal="left" wrapText="1"/>
    </xf>
    <xf numFmtId="0" fontId="33" fillId="0" borderId="11" xfId="0" applyFont="1" applyBorder="1" applyAlignment="1">
      <alignment horizontal="center" wrapText="1"/>
    </xf>
    <xf numFmtId="43" fontId="33" fillId="0" borderId="1" xfId="62" applyNumberFormat="1" applyFont="1" applyBorder="1" applyAlignment="1"/>
    <xf numFmtId="0" fontId="33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wrapText="1"/>
    </xf>
    <xf numFmtId="0" fontId="33" fillId="0" borderId="0" xfId="0" applyFont="1" applyFill="1" applyBorder="1" applyAlignment="1">
      <alignment wrapText="1"/>
    </xf>
    <xf numFmtId="0" fontId="33" fillId="0" borderId="0" xfId="0" applyFont="1" applyBorder="1"/>
    <xf numFmtId="0" fontId="33" fillId="0" borderId="0" xfId="0" applyFont="1" applyBorder="1" applyAlignment="1">
      <alignment horizontal="right"/>
    </xf>
    <xf numFmtId="0" fontId="35" fillId="27" borderId="1" xfId="0" applyFont="1" applyFill="1" applyBorder="1" applyAlignment="1">
      <alignment horizontal="center" vertical="center" wrapText="1"/>
    </xf>
    <xf numFmtId="178" fontId="38" fillId="27" borderId="1" xfId="0" applyNumberFormat="1" applyFont="1" applyFill="1" applyBorder="1" applyAlignment="1">
      <alignment horizontal="center" vertical="center" wrapText="1"/>
    </xf>
    <xf numFmtId="178" fontId="35" fillId="27" borderId="1" xfId="0" applyNumberFormat="1" applyFont="1" applyFill="1" applyBorder="1" applyAlignment="1">
      <alignment horizontal="center" vertical="center" wrapText="1"/>
    </xf>
    <xf numFmtId="178" fontId="35" fillId="27" borderId="11" xfId="0" applyNumberFormat="1" applyFont="1" applyFill="1" applyBorder="1" applyAlignment="1">
      <alignment horizontal="center" vertical="center" wrapText="1"/>
    </xf>
    <xf numFmtId="178" fontId="35" fillId="27" borderId="1" xfId="0" applyNumberFormat="1" applyFont="1" applyFill="1" applyBorder="1" applyAlignment="1">
      <alignment horizontal="right" vertical="center" wrapText="1"/>
    </xf>
    <xf numFmtId="0" fontId="39" fillId="28" borderId="12" xfId="0" applyFont="1" applyFill="1" applyBorder="1" applyAlignment="1">
      <alignment horizontal="center" vertical="center"/>
    </xf>
    <xf numFmtId="0" fontId="39" fillId="28" borderId="0" xfId="0" applyFont="1" applyFill="1" applyBorder="1" applyAlignment="1">
      <alignment horizontal="left"/>
    </xf>
    <xf numFmtId="0" fontId="33" fillId="28" borderId="0" xfId="0" applyFont="1" applyFill="1" applyBorder="1"/>
    <xf numFmtId="178" fontId="33" fillId="28" borderId="0" xfId="0" applyNumberFormat="1" applyFont="1" applyFill="1" applyBorder="1" applyAlignment="1">
      <alignment horizontal="right" vertical="center"/>
    </xf>
    <xf numFmtId="179" fontId="39" fillId="28" borderId="13" xfId="0" applyNumberFormat="1" applyFont="1" applyFill="1" applyBorder="1" applyAlignment="1">
      <alignment horizontal="right"/>
    </xf>
    <xf numFmtId="49" fontId="40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vertical="center" wrapText="1"/>
    </xf>
    <xf numFmtId="180" fontId="33" fillId="0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/>
    </xf>
    <xf numFmtId="180" fontId="33" fillId="0" borderId="1" xfId="0" applyNumberFormat="1" applyFont="1" applyBorder="1" applyAlignment="1">
      <alignment horizontal="right"/>
    </xf>
    <xf numFmtId="0" fontId="33" fillId="0" borderId="1" xfId="0" applyFont="1" applyFill="1" applyBorder="1" applyAlignment="1">
      <alignment horizontal="right" vertical="center" wrapText="1"/>
    </xf>
    <xf numFmtId="0" fontId="40" fillId="0" borderId="1" xfId="34" applyFont="1" applyFill="1" applyBorder="1" applyAlignment="1">
      <alignment horizontal="left" vertical="center"/>
    </xf>
    <xf numFmtId="0" fontId="39" fillId="28" borderId="1" xfId="34" applyFont="1" applyFill="1" applyBorder="1" applyAlignment="1">
      <alignment horizontal="center" vertical="center"/>
    </xf>
    <xf numFmtId="0" fontId="39" fillId="28" borderId="1" xfId="34" applyFont="1" applyFill="1" applyBorder="1" applyAlignment="1">
      <alignment horizontal="left"/>
    </xf>
    <xf numFmtId="0" fontId="33" fillId="28" borderId="1" xfId="34" applyFont="1" applyFill="1" applyBorder="1" applyAlignment="1"/>
    <xf numFmtId="178" fontId="33" fillId="28" borderId="1" xfId="34" applyNumberFormat="1" applyFont="1" applyFill="1" applyBorder="1" applyAlignment="1">
      <alignment horizontal="right" vertical="center"/>
    </xf>
    <xf numFmtId="179" fontId="39" fillId="28" borderId="1" xfId="34" applyNumberFormat="1" applyFont="1" applyFill="1" applyBorder="1" applyAlignment="1">
      <alignment horizontal="right"/>
    </xf>
    <xf numFmtId="49" fontId="33" fillId="0" borderId="1" xfId="34" applyNumberFormat="1" applyFont="1" applyFill="1" applyBorder="1" applyAlignment="1">
      <alignment horizontal="center" vertical="center"/>
    </xf>
    <xf numFmtId="0" fontId="33" fillId="0" borderId="1" xfId="34" applyFont="1" applyFill="1" applyBorder="1" applyAlignment="1">
      <alignment horizontal="left" vertical="center"/>
    </xf>
    <xf numFmtId="0" fontId="33" fillId="0" borderId="1" xfId="34" applyFont="1" applyFill="1" applyBorder="1" applyAlignment="1">
      <alignment horizontal="right" vertical="center"/>
    </xf>
    <xf numFmtId="43" fontId="33" fillId="29" borderId="1" xfId="64" applyFont="1" applyFill="1" applyBorder="1" applyAlignment="1">
      <alignment horizontal="right" vertical="center" wrapText="1"/>
    </xf>
    <xf numFmtId="0" fontId="39" fillId="28" borderId="12" xfId="34" applyFont="1" applyFill="1" applyBorder="1" applyAlignment="1">
      <alignment horizontal="center" vertical="center"/>
    </xf>
    <xf numFmtId="0" fontId="39" fillId="28" borderId="0" xfId="34" applyFont="1" applyFill="1" applyBorder="1" applyAlignment="1">
      <alignment horizontal="left"/>
    </xf>
    <xf numFmtId="0" fontId="33" fillId="28" borderId="0" xfId="34" applyFont="1" applyFill="1" applyBorder="1" applyAlignment="1"/>
    <xf numFmtId="178" fontId="33" fillId="28" borderId="0" xfId="34" applyNumberFormat="1" applyFont="1" applyFill="1" applyBorder="1" applyAlignment="1">
      <alignment horizontal="right" vertical="center"/>
    </xf>
    <xf numFmtId="179" fontId="39" fillId="28" borderId="13" xfId="34" applyNumberFormat="1" applyFont="1" applyFill="1" applyBorder="1" applyAlignment="1">
      <alignment horizontal="right"/>
    </xf>
    <xf numFmtId="0" fontId="40" fillId="29" borderId="1" xfId="34" applyFont="1" applyFill="1" applyBorder="1" applyAlignment="1">
      <alignment horizontal="left" vertical="center"/>
    </xf>
    <xf numFmtId="43" fontId="33" fillId="29" borderId="1" xfId="34" applyNumberFormat="1" applyFont="1" applyFill="1" applyBorder="1" applyAlignment="1">
      <alignment horizontal="right"/>
    </xf>
    <xf numFmtId="0" fontId="43" fillId="28" borderId="0" xfId="0" applyFont="1" applyFill="1" applyBorder="1" applyAlignment="1">
      <alignment horizontal="left"/>
    </xf>
    <xf numFmtId="0" fontId="44" fillId="28" borderId="0" xfId="0" applyFont="1" applyFill="1" applyBorder="1"/>
    <xf numFmtId="178" fontId="44" fillId="28" borderId="0" xfId="0" applyNumberFormat="1" applyFont="1" applyFill="1" applyBorder="1" applyAlignment="1">
      <alignment horizontal="right" vertical="center"/>
    </xf>
    <xf numFmtId="179" fontId="43" fillId="28" borderId="13" xfId="0" applyNumberFormat="1" applyFont="1" applyFill="1" applyBorder="1" applyAlignment="1">
      <alignment horizontal="right"/>
    </xf>
    <xf numFmtId="49" fontId="33" fillId="29" borderId="1" xfId="34" applyNumberFormat="1" applyFont="1" applyFill="1" applyBorder="1" applyAlignment="1">
      <alignment horizontal="center" vertical="center"/>
    </xf>
    <xf numFmtId="0" fontId="40" fillId="29" borderId="16" xfId="34" applyFont="1" applyFill="1" applyBorder="1" applyAlignment="1">
      <alignment horizontal="left" vertical="center"/>
    </xf>
    <xf numFmtId="43" fontId="33" fillId="0" borderId="1" xfId="34" applyNumberFormat="1" applyFont="1" applyBorder="1" applyAlignment="1">
      <alignment horizontal="right"/>
    </xf>
    <xf numFmtId="0" fontId="33" fillId="29" borderId="1" xfId="65" applyFont="1" applyFill="1" applyBorder="1" applyAlignment="1">
      <alignment horizontal="justify" vertical="center" wrapText="1"/>
    </xf>
    <xf numFmtId="0" fontId="40" fillId="29" borderId="1" xfId="0" applyFont="1" applyFill="1" applyBorder="1" applyAlignment="1">
      <alignment horizontal="left" vertical="center"/>
    </xf>
    <xf numFmtId="0" fontId="33" fillId="29" borderId="1" xfId="0" applyFont="1" applyFill="1" applyBorder="1" applyAlignment="1">
      <alignment horizontal="right" vertical="center"/>
    </xf>
    <xf numFmtId="0" fontId="33" fillId="29" borderId="1" xfId="0" applyFont="1" applyFill="1" applyBorder="1" applyAlignment="1">
      <alignment horizontal="left"/>
    </xf>
    <xf numFmtId="49" fontId="40" fillId="29" borderId="1" xfId="0" applyNumberFormat="1" applyFont="1" applyFill="1" applyBorder="1" applyAlignment="1">
      <alignment horizontal="center" vertical="center"/>
    </xf>
    <xf numFmtId="0" fontId="33" fillId="29" borderId="1" xfId="0" applyFont="1" applyFill="1" applyBorder="1"/>
    <xf numFmtId="180" fontId="33" fillId="29" borderId="1" xfId="0" applyNumberFormat="1" applyFont="1" applyFill="1" applyBorder="1" applyAlignment="1">
      <alignment horizontal="right" vertical="center"/>
    </xf>
    <xf numFmtId="0" fontId="33" fillId="0" borderId="1" xfId="0" applyFont="1" applyBorder="1" applyAlignment="1">
      <alignment horizontal="right" vertical="center"/>
    </xf>
    <xf numFmtId="180" fontId="33" fillId="0" borderId="1" xfId="0" applyNumberFormat="1" applyFont="1" applyBorder="1" applyAlignment="1">
      <alignment horizontal="right" vertical="center"/>
    </xf>
    <xf numFmtId="0" fontId="45" fillId="28" borderId="12" xfId="0" applyFont="1" applyFill="1" applyBorder="1" applyAlignment="1">
      <alignment horizontal="center" vertical="center"/>
    </xf>
    <xf numFmtId="0" fontId="33" fillId="29" borderId="1" xfId="0" applyFont="1" applyFill="1" applyBorder="1" applyAlignment="1">
      <alignment horizontal="left" vertical="center"/>
    </xf>
    <xf numFmtId="43" fontId="39" fillId="28" borderId="0" xfId="0" applyNumberFormat="1" applyFont="1" applyFill="1" applyBorder="1" applyAlignment="1">
      <alignment horizontal="left"/>
    </xf>
    <xf numFmtId="10" fontId="39" fillId="28" borderId="13" xfId="63" applyNumberFormat="1" applyFont="1" applyFill="1" applyBorder="1" applyAlignment="1">
      <alignment horizontal="right"/>
    </xf>
    <xf numFmtId="181" fontId="46" fillId="0" borderId="15" xfId="0" applyNumberFormat="1" applyFont="1" applyFill="1" applyBorder="1" applyAlignment="1">
      <alignment horizontal="right"/>
    </xf>
    <xf numFmtId="0" fontId="47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0" fontId="33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wrapText="1"/>
    </xf>
    <xf numFmtId="2" fontId="33" fillId="0" borderId="1" xfId="62" applyNumberFormat="1" applyFont="1" applyBorder="1" applyAlignment="1"/>
    <xf numFmtId="0" fontId="42" fillId="0" borderId="11" xfId="0" applyFont="1" applyBorder="1" applyAlignment="1">
      <alignment horizontal="center" vertical="center"/>
    </xf>
    <xf numFmtId="0" fontId="42" fillId="0" borderId="1" xfId="0" applyFont="1" applyBorder="1" applyAlignment="1">
      <alignment wrapText="1"/>
    </xf>
    <xf numFmtId="177" fontId="48" fillId="2" borderId="1" xfId="1" applyNumberFormat="1" applyFont="1" applyFill="1" applyBorder="1" applyAlignment="1">
      <alignment horizontal="center"/>
    </xf>
    <xf numFmtId="0" fontId="49" fillId="0" borderId="0" xfId="0" applyFont="1"/>
    <xf numFmtId="177" fontId="50" fillId="2" borderId="1" xfId="1" applyNumberFormat="1" applyFont="1" applyFill="1" applyBorder="1" applyAlignment="1">
      <alignment horizontal="center" wrapText="1"/>
    </xf>
    <xf numFmtId="177" fontId="50" fillId="0" borderId="1" xfId="1" applyNumberFormat="1" applyFont="1" applyBorder="1" applyAlignment="1">
      <alignment horizontal="center"/>
    </xf>
    <xf numFmtId="177" fontId="51" fillId="0" borderId="1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 wrapText="1"/>
    </xf>
    <xf numFmtId="0" fontId="49" fillId="0" borderId="1" xfId="0" applyFont="1" applyBorder="1" applyAlignment="1">
      <alignment horizontal="center"/>
    </xf>
    <xf numFmtId="0" fontId="52" fillId="0" borderId="0" xfId="1" applyFont="1" applyAlignment="1"/>
    <xf numFmtId="0" fontId="53" fillId="0" borderId="0" xfId="1" applyFont="1" applyAlignment="1">
      <alignment horizontal="center"/>
    </xf>
    <xf numFmtId="0" fontId="54" fillId="0" borderId="0" xfId="0" applyFont="1"/>
    <xf numFmtId="0" fontId="52" fillId="32" borderId="0" xfId="1" applyFont="1" applyFill="1" applyAlignment="1"/>
    <xf numFmtId="0" fontId="0" fillId="0" borderId="1" xfId="0" applyBorder="1"/>
    <xf numFmtId="49" fontId="40" fillId="0" borderId="1" xfId="0" applyNumberFormat="1" applyFont="1" applyFill="1" applyBorder="1" applyAlignment="1">
      <alignment horizontal="left" vertical="center" wrapText="1"/>
    </xf>
    <xf numFmtId="0" fontId="39" fillId="28" borderId="1" xfId="0" applyFont="1" applyFill="1" applyBorder="1" applyAlignment="1">
      <alignment horizontal="center" vertical="center"/>
    </xf>
    <xf numFmtId="0" fontId="39" fillId="28" borderId="1" xfId="0" applyFont="1" applyFill="1" applyBorder="1" applyAlignment="1">
      <alignment horizontal="left"/>
    </xf>
    <xf numFmtId="0" fontId="33" fillId="28" borderId="1" xfId="0" applyFont="1" applyFill="1" applyBorder="1"/>
    <xf numFmtId="178" fontId="33" fillId="28" borderId="1" xfId="0" applyNumberFormat="1" applyFont="1" applyFill="1" applyBorder="1" applyAlignment="1">
      <alignment horizontal="right" vertical="center"/>
    </xf>
    <xf numFmtId="10" fontId="39" fillId="28" borderId="1" xfId="63" applyNumberFormat="1" applyFont="1" applyFill="1" applyBorder="1" applyAlignment="1">
      <alignment horizontal="right"/>
    </xf>
    <xf numFmtId="0" fontId="40" fillId="29" borderId="15" xfId="0" applyFont="1" applyFill="1" applyBorder="1" applyAlignment="1">
      <alignment horizontal="left" vertical="center" wrapText="1"/>
    </xf>
    <xf numFmtId="0" fontId="33" fillId="0" borderId="1" xfId="0" applyFont="1" applyBorder="1"/>
    <xf numFmtId="0" fontId="40" fillId="0" borderId="1" xfId="0" applyFont="1" applyFill="1" applyBorder="1" applyAlignment="1">
      <alignment horizontal="right" vertical="center"/>
    </xf>
    <xf numFmtId="0" fontId="33" fillId="0" borderId="1" xfId="2" applyFont="1" applyFill="1" applyBorder="1" applyAlignment="1">
      <alignment horizontal="left" vertical="center" wrapText="1"/>
    </xf>
    <xf numFmtId="0" fontId="33" fillId="0" borderId="1" xfId="34" applyFont="1" applyBorder="1" applyAlignment="1">
      <alignment horizontal="left" vertical="center"/>
    </xf>
    <xf numFmtId="0" fontId="40" fillId="0" borderId="1" xfId="34" applyFont="1" applyFill="1" applyBorder="1" applyAlignment="1">
      <alignment horizontal="right" vertical="center"/>
    </xf>
    <xf numFmtId="0" fontId="33" fillId="0" borderId="1" xfId="34" applyFont="1" applyFill="1" applyBorder="1" applyAlignment="1">
      <alignment horizontal="right"/>
    </xf>
    <xf numFmtId="0" fontId="33" fillId="0" borderId="14" xfId="0" applyFont="1" applyFill="1" applyBorder="1" applyAlignment="1">
      <alignment horizontal="left" vertical="center"/>
    </xf>
    <xf numFmtId="180" fontId="33" fillId="0" borderId="15" xfId="0" applyNumberFormat="1" applyFont="1" applyBorder="1" applyAlignment="1">
      <alignment horizontal="right" vertical="center"/>
    </xf>
    <xf numFmtId="0" fontId="40" fillId="29" borderId="1" xfId="34" applyFont="1" applyFill="1" applyBorder="1" applyAlignment="1">
      <alignment horizontal="center" vertical="center"/>
    </xf>
    <xf numFmtId="0" fontId="40" fillId="29" borderId="1" xfId="34" applyFont="1" applyFill="1" applyBorder="1" applyAlignment="1">
      <alignment horizontal="left" vertical="center" wrapText="1"/>
    </xf>
    <xf numFmtId="0" fontId="33" fillId="29" borderId="1" xfId="34" applyFont="1" applyFill="1" applyBorder="1" applyAlignment="1">
      <alignment horizontal="center" vertical="center"/>
    </xf>
    <xf numFmtId="43" fontId="33" fillId="29" borderId="1" xfId="64" applyFont="1" applyFill="1" applyBorder="1" applyAlignment="1">
      <alignment horizontal="center" vertical="center" wrapText="1"/>
    </xf>
    <xf numFmtId="43" fontId="33" fillId="29" borderId="1" xfId="34" applyNumberFormat="1" applyFont="1" applyFill="1" applyBorder="1" applyAlignment="1">
      <alignment horizontal="center" vertical="center"/>
    </xf>
    <xf numFmtId="0" fontId="40" fillId="29" borderId="16" xfId="34" applyFont="1" applyFill="1" applyBorder="1" applyAlignment="1">
      <alignment horizontal="center" vertical="center"/>
    </xf>
    <xf numFmtId="178" fontId="35" fillId="33" borderId="1" xfId="0" applyNumberFormat="1" applyFont="1" applyFill="1" applyBorder="1" applyAlignment="1">
      <alignment horizontal="right" vertical="center" wrapText="1"/>
    </xf>
    <xf numFmtId="0" fontId="0" fillId="34" borderId="13" xfId="0" applyFill="1" applyBorder="1"/>
    <xf numFmtId="49" fontId="33" fillId="29" borderId="18" xfId="34" applyNumberFormat="1" applyFont="1" applyFill="1" applyBorder="1" applyAlignment="1">
      <alignment horizontal="center" vertical="center"/>
    </xf>
    <xf numFmtId="0" fontId="40" fillId="29" borderId="14" xfId="34" applyFont="1" applyFill="1" applyBorder="1" applyAlignment="1">
      <alignment horizontal="left" vertical="center"/>
    </xf>
    <xf numFmtId="0" fontId="40" fillId="29" borderId="16" xfId="34" applyFont="1" applyFill="1" applyBorder="1" applyAlignment="1">
      <alignment horizontal="center" vertical="center"/>
    </xf>
    <xf numFmtId="0" fontId="40" fillId="29" borderId="17" xfId="34" applyFont="1" applyFill="1" applyBorder="1" applyAlignment="1">
      <alignment horizontal="center" vertical="center"/>
    </xf>
    <xf numFmtId="0" fontId="41" fillId="0" borderId="19" xfId="0" applyFont="1" applyFill="1" applyBorder="1" applyAlignment="1" applyProtection="1">
      <alignment vertical="center" wrapText="1"/>
    </xf>
    <xf numFmtId="0" fontId="41" fillId="0" borderId="20" xfId="0" applyFont="1" applyFill="1" applyBorder="1" applyAlignment="1" applyProtection="1">
      <alignment horizontal="center" vertical="center"/>
    </xf>
    <xf numFmtId="181" fontId="46" fillId="0" borderId="21" xfId="0" applyNumberFormat="1" applyFont="1" applyFill="1" applyBorder="1" applyAlignment="1">
      <alignment horizontal="right"/>
    </xf>
    <xf numFmtId="4" fontId="33" fillId="0" borderId="0" xfId="0" applyNumberFormat="1" applyFont="1"/>
    <xf numFmtId="0" fontId="33" fillId="0" borderId="1" xfId="0" applyFont="1" applyBorder="1" applyAlignment="1">
      <alignment horizontal="center"/>
    </xf>
    <xf numFmtId="180" fontId="33" fillId="29" borderId="1" xfId="0" applyNumberFormat="1" applyFont="1" applyFill="1" applyBorder="1" applyAlignment="1">
      <alignment horizontal="center" vertical="center"/>
    </xf>
    <xf numFmtId="49" fontId="40" fillId="29" borderId="11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left"/>
    </xf>
    <xf numFmtId="0" fontId="40" fillId="29" borderId="1" xfId="0" applyFont="1" applyFill="1" applyBorder="1" applyAlignment="1">
      <alignment horizontal="left" vertical="center" wrapText="1"/>
    </xf>
    <xf numFmtId="0" fontId="33" fillId="0" borderId="11" xfId="0" applyFont="1" applyBorder="1" applyAlignment="1">
      <alignment horizontal="right"/>
    </xf>
    <xf numFmtId="0" fontId="33" fillId="0" borderId="14" xfId="0" applyFont="1" applyBorder="1" applyAlignment="1">
      <alignment horizontal="right"/>
    </xf>
    <xf numFmtId="0" fontId="33" fillId="0" borderId="15" xfId="0" applyFont="1" applyBorder="1" applyAlignment="1">
      <alignment horizontal="right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right"/>
    </xf>
    <xf numFmtId="0" fontId="33" fillId="0" borderId="11" xfId="34" applyFont="1" applyBorder="1" applyAlignment="1">
      <alignment horizontal="right"/>
    </xf>
    <xf numFmtId="0" fontId="33" fillId="0" borderId="14" xfId="34" applyFont="1" applyBorder="1" applyAlignment="1">
      <alignment horizontal="right"/>
    </xf>
    <xf numFmtId="0" fontId="33" fillId="0" borderId="15" xfId="34" applyFont="1" applyBorder="1" applyAlignment="1">
      <alignment horizontal="right"/>
    </xf>
    <xf numFmtId="0" fontId="35" fillId="27" borderId="11" xfId="0" applyFont="1" applyFill="1" applyBorder="1" applyAlignment="1">
      <alignment horizontal="center" vertical="center" wrapText="1"/>
    </xf>
    <xf numFmtId="0" fontId="35" fillId="27" borderId="15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9" fillId="30" borderId="11" xfId="0" applyFont="1" applyFill="1" applyBorder="1" applyAlignment="1">
      <alignment horizontal="center" vertical="center"/>
    </xf>
    <xf numFmtId="0" fontId="39" fillId="30" borderId="14" xfId="0" applyFont="1" applyFill="1" applyBorder="1" applyAlignment="1">
      <alignment horizontal="center" vertical="center"/>
    </xf>
    <xf numFmtId="0" fontId="39" fillId="30" borderId="15" xfId="0" applyFont="1" applyFill="1" applyBorder="1" applyAlignment="1">
      <alignment horizontal="center" vertical="center"/>
    </xf>
    <xf numFmtId="0" fontId="35" fillId="31" borderId="1" xfId="0" applyFont="1" applyFill="1" applyBorder="1" applyAlignment="1">
      <alignment horizontal="center" vertical="center"/>
    </xf>
    <xf numFmtId="0" fontId="40" fillId="29" borderId="16" xfId="34" applyFont="1" applyFill="1" applyBorder="1" applyAlignment="1">
      <alignment horizontal="center" vertical="center"/>
    </xf>
    <xf numFmtId="0" fontId="40" fillId="29" borderId="17" xfId="34" applyFont="1" applyFill="1" applyBorder="1" applyAlignment="1">
      <alignment horizontal="center" vertical="center"/>
    </xf>
    <xf numFmtId="49" fontId="33" fillId="29" borderId="16" xfId="34" applyNumberFormat="1" applyFont="1" applyFill="1" applyBorder="1" applyAlignment="1">
      <alignment horizontal="center" vertical="center"/>
    </xf>
    <xf numFmtId="49" fontId="33" fillId="29" borderId="17" xfId="34" applyNumberFormat="1" applyFont="1" applyFill="1" applyBorder="1" applyAlignment="1">
      <alignment horizontal="center" vertical="center"/>
    </xf>
  </cellXfs>
  <cellStyles count="6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5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50</xdr:row>
      <xdr:rowOff>257175</xdr:rowOff>
    </xdr:from>
    <xdr:to>
      <xdr:col>4</xdr:col>
      <xdr:colOff>19050</xdr:colOff>
      <xdr:row>50</xdr:row>
      <xdr:rowOff>257175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6457950" y="20126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K2" sqref="K2"/>
    </sheetView>
  </sheetViews>
  <sheetFormatPr defaultRowHeight="13.5"/>
  <cols>
    <col min="1" max="1" width="3.125" style="1" customWidth="1"/>
    <col min="2" max="2" width="26.5" style="1" customWidth="1"/>
    <col min="3" max="3" width="13.75" style="4" customWidth="1"/>
    <col min="4" max="4" width="0.875" style="1" customWidth="1"/>
    <col min="5" max="5" width="24.625" style="1" customWidth="1"/>
    <col min="6" max="6" width="13.75" style="1" customWidth="1"/>
    <col min="7" max="7" width="1.125" style="1" customWidth="1"/>
    <col min="8" max="8" width="24.875" style="1" customWidth="1"/>
    <col min="9" max="9" width="12.375" style="1" customWidth="1"/>
    <col min="10" max="10" width="1.125" style="1" customWidth="1"/>
    <col min="11" max="11" width="36.875" style="1" customWidth="1"/>
    <col min="12" max="12" width="13.75" style="1" customWidth="1"/>
    <col min="13" max="16384" width="9" style="1"/>
  </cols>
  <sheetData>
    <row r="1" spans="1:12">
      <c r="B1" s="2"/>
      <c r="C1" s="3"/>
    </row>
    <row r="2" spans="1:12" ht="14.25">
      <c r="B2" s="95" t="s">
        <v>0</v>
      </c>
      <c r="C2" s="96"/>
      <c r="D2" s="97"/>
      <c r="E2" s="95" t="s">
        <v>0</v>
      </c>
      <c r="F2" s="96"/>
      <c r="G2" s="97"/>
      <c r="H2" s="95" t="s">
        <v>0</v>
      </c>
      <c r="I2" s="96"/>
      <c r="J2" s="97"/>
      <c r="K2" s="98" t="s">
        <v>40</v>
      </c>
      <c r="L2" s="96"/>
    </row>
    <row r="3" spans="1:12" ht="28.5">
      <c r="A3" s="86">
        <v>1</v>
      </c>
      <c r="B3" s="87" t="s">
        <v>1</v>
      </c>
      <c r="C3" s="88"/>
      <c r="D3" s="89"/>
      <c r="E3" s="87" t="s">
        <v>1</v>
      </c>
      <c r="F3" s="88"/>
      <c r="G3" s="89"/>
      <c r="H3" s="87" t="s">
        <v>1</v>
      </c>
      <c r="I3" s="88"/>
      <c r="J3" s="89"/>
      <c r="K3" s="87" t="s">
        <v>1</v>
      </c>
      <c r="L3" s="88">
        <f>I3+F3+C3</f>
        <v>0</v>
      </c>
    </row>
    <row r="4" spans="1:12" ht="15.75">
      <c r="A4" s="86">
        <v>2</v>
      </c>
      <c r="B4" s="87" t="s">
        <v>2</v>
      </c>
      <c r="C4" s="88"/>
      <c r="D4" s="89"/>
      <c r="E4" s="87" t="s">
        <v>2</v>
      </c>
      <c r="F4" s="88"/>
      <c r="G4" s="89"/>
      <c r="H4" s="87" t="s">
        <v>2</v>
      </c>
      <c r="I4" s="88"/>
      <c r="J4" s="89"/>
      <c r="K4" s="87" t="s">
        <v>2</v>
      </c>
      <c r="L4" s="88">
        <f>I4+F4+C4</f>
        <v>0</v>
      </c>
    </row>
    <row r="5" spans="1:12" ht="38.25" customHeight="1">
      <c r="A5" s="86">
        <v>3</v>
      </c>
      <c r="B5" s="87" t="s">
        <v>3</v>
      </c>
      <c r="C5" s="90"/>
      <c r="D5" s="89"/>
      <c r="E5" s="87" t="s">
        <v>3</v>
      </c>
      <c r="F5" s="90"/>
      <c r="G5" s="89"/>
      <c r="H5" s="87" t="s">
        <v>3</v>
      </c>
      <c r="I5" s="90"/>
      <c r="J5" s="89"/>
      <c r="K5" s="87" t="s">
        <v>3</v>
      </c>
      <c r="L5" s="88">
        <f t="shared" ref="L5:L17" si="0">I5+F5+C5</f>
        <v>0</v>
      </c>
    </row>
    <row r="6" spans="1:12" ht="15.75">
      <c r="A6" s="86">
        <v>4</v>
      </c>
      <c r="B6" s="87" t="s">
        <v>4</v>
      </c>
      <c r="C6" s="91"/>
      <c r="D6" s="89"/>
      <c r="E6" s="87" t="s">
        <v>4</v>
      </c>
      <c r="F6" s="91"/>
      <c r="G6" s="89"/>
      <c r="H6" s="87" t="s">
        <v>4</v>
      </c>
      <c r="I6" s="91"/>
      <c r="J6" s="89"/>
      <c r="K6" s="87" t="s">
        <v>4</v>
      </c>
      <c r="L6" s="88">
        <f t="shared" si="0"/>
        <v>0</v>
      </c>
    </row>
    <row r="7" spans="1:12" ht="42.75">
      <c r="A7" s="86">
        <v>5</v>
      </c>
      <c r="B7" s="87" t="s">
        <v>16</v>
      </c>
      <c r="C7" s="91"/>
      <c r="D7" s="89"/>
      <c r="E7" s="87" t="s">
        <v>16</v>
      </c>
      <c r="F7" s="91"/>
      <c r="G7" s="89"/>
      <c r="H7" s="87" t="s">
        <v>16</v>
      </c>
      <c r="I7" s="91"/>
      <c r="J7" s="89"/>
      <c r="K7" s="87" t="s">
        <v>16</v>
      </c>
      <c r="L7" s="88">
        <f t="shared" si="0"/>
        <v>0</v>
      </c>
    </row>
    <row r="8" spans="1:12" ht="15.75">
      <c r="A8" s="86">
        <v>6</v>
      </c>
      <c r="B8" s="87" t="s">
        <v>5</v>
      </c>
      <c r="C8" s="91"/>
      <c r="D8" s="89"/>
      <c r="E8" s="87" t="s">
        <v>5</v>
      </c>
      <c r="F8" s="91"/>
      <c r="G8" s="89"/>
      <c r="H8" s="87" t="s">
        <v>5</v>
      </c>
      <c r="I8" s="91"/>
      <c r="J8" s="89"/>
      <c r="K8" s="87" t="s">
        <v>5</v>
      </c>
      <c r="L8" s="88">
        <f t="shared" si="0"/>
        <v>0</v>
      </c>
    </row>
    <row r="9" spans="1:12" ht="15.75">
      <c r="A9" s="86">
        <v>7</v>
      </c>
      <c r="B9" s="87" t="s">
        <v>6</v>
      </c>
      <c r="C9" s="91"/>
      <c r="D9" s="89"/>
      <c r="E9" s="87" t="s">
        <v>6</v>
      </c>
      <c r="F9" s="91"/>
      <c r="G9" s="89"/>
      <c r="H9" s="87" t="s">
        <v>6</v>
      </c>
      <c r="I9" s="91"/>
      <c r="J9" s="89"/>
      <c r="K9" s="87" t="s">
        <v>6</v>
      </c>
      <c r="L9" s="88">
        <f t="shared" si="0"/>
        <v>0</v>
      </c>
    </row>
    <row r="10" spans="1:12" ht="28.5">
      <c r="A10" s="86">
        <v>8</v>
      </c>
      <c r="B10" s="87" t="s">
        <v>7</v>
      </c>
      <c r="C10" s="91"/>
      <c r="D10" s="89"/>
      <c r="E10" s="87" t="s">
        <v>7</v>
      </c>
      <c r="F10" s="91"/>
      <c r="G10" s="89"/>
      <c r="H10" s="87" t="s">
        <v>7</v>
      </c>
      <c r="I10" s="91"/>
      <c r="J10" s="89"/>
      <c r="K10" s="87" t="s">
        <v>7</v>
      </c>
      <c r="L10" s="88">
        <f t="shared" si="0"/>
        <v>0</v>
      </c>
    </row>
    <row r="11" spans="1:12" ht="15.75">
      <c r="A11" s="86">
        <v>9</v>
      </c>
      <c r="B11" s="87" t="s">
        <v>8</v>
      </c>
      <c r="C11" s="91"/>
      <c r="D11" s="89"/>
      <c r="E11" s="87" t="s">
        <v>8</v>
      </c>
      <c r="F11" s="91"/>
      <c r="G11" s="89"/>
      <c r="H11" s="87" t="s">
        <v>8</v>
      </c>
      <c r="I11" s="91"/>
      <c r="J11" s="89"/>
      <c r="K11" s="87" t="s">
        <v>8</v>
      </c>
      <c r="L11" s="88">
        <f t="shared" si="0"/>
        <v>0</v>
      </c>
    </row>
    <row r="12" spans="1:12" ht="28.5">
      <c r="A12" s="86">
        <v>10</v>
      </c>
      <c r="B12" s="87" t="s">
        <v>17</v>
      </c>
      <c r="C12" s="91"/>
      <c r="D12" s="89"/>
      <c r="E12" s="87" t="s">
        <v>17</v>
      </c>
      <c r="F12" s="91"/>
      <c r="G12" s="89"/>
      <c r="H12" s="87" t="s">
        <v>17</v>
      </c>
      <c r="I12" s="91"/>
      <c r="J12" s="89"/>
      <c r="K12" s="87" t="s">
        <v>17</v>
      </c>
      <c r="L12" s="88">
        <f t="shared" si="0"/>
        <v>0</v>
      </c>
    </row>
    <row r="13" spans="1:12" ht="15.75">
      <c r="A13" s="86">
        <v>11</v>
      </c>
      <c r="B13" s="87" t="s">
        <v>9</v>
      </c>
      <c r="C13" s="91"/>
      <c r="D13" s="89"/>
      <c r="E13" s="87" t="s">
        <v>9</v>
      </c>
      <c r="F13" s="91"/>
      <c r="G13" s="89"/>
      <c r="H13" s="87" t="s">
        <v>9</v>
      </c>
      <c r="I13" s="91"/>
      <c r="J13" s="89"/>
      <c r="K13" s="87" t="s">
        <v>9</v>
      </c>
      <c r="L13" s="88">
        <f t="shared" si="0"/>
        <v>0</v>
      </c>
    </row>
    <row r="14" spans="1:12" ht="28.5">
      <c r="A14" s="86">
        <v>12</v>
      </c>
      <c r="B14" s="87" t="s">
        <v>43</v>
      </c>
      <c r="C14" s="91"/>
      <c r="D14" s="89"/>
      <c r="E14" s="87" t="s">
        <v>43</v>
      </c>
      <c r="F14" s="91"/>
      <c r="G14" s="89"/>
      <c r="H14" s="87" t="s">
        <v>43</v>
      </c>
      <c r="I14" s="91"/>
      <c r="J14" s="89"/>
      <c r="K14" s="87" t="s">
        <v>43</v>
      </c>
      <c r="L14" s="88">
        <f t="shared" si="0"/>
        <v>0</v>
      </c>
    </row>
    <row r="15" spans="1:12" ht="15.75">
      <c r="A15" s="86">
        <v>13</v>
      </c>
      <c r="B15" s="87" t="s">
        <v>42</v>
      </c>
      <c r="C15" s="91"/>
      <c r="D15" s="89"/>
      <c r="E15" s="87" t="s">
        <v>42</v>
      </c>
      <c r="F15" s="91"/>
      <c r="G15" s="89"/>
      <c r="H15" s="87" t="s">
        <v>42</v>
      </c>
      <c r="I15" s="91"/>
      <c r="J15" s="89"/>
      <c r="K15" s="87" t="s">
        <v>42</v>
      </c>
      <c r="L15" s="88">
        <f t="shared" si="0"/>
        <v>0</v>
      </c>
    </row>
    <row r="16" spans="1:12" ht="15.75">
      <c r="A16" s="86">
        <v>14</v>
      </c>
      <c r="B16" s="87" t="s">
        <v>10</v>
      </c>
      <c r="C16" s="92"/>
      <c r="D16" s="89"/>
      <c r="E16" s="87" t="s">
        <v>10</v>
      </c>
      <c r="F16" s="92"/>
      <c r="G16" s="89"/>
      <c r="H16" s="87" t="s">
        <v>10</v>
      </c>
      <c r="I16" s="92"/>
      <c r="J16" s="89"/>
      <c r="K16" s="87" t="s">
        <v>10</v>
      </c>
      <c r="L16" s="88">
        <f t="shared" si="0"/>
        <v>0</v>
      </c>
    </row>
    <row r="17" spans="1:12" ht="15.75">
      <c r="A17" s="93"/>
      <c r="B17" s="87" t="s">
        <v>11</v>
      </c>
      <c r="C17" s="94"/>
      <c r="D17" s="89"/>
      <c r="E17" s="87" t="s">
        <v>11</v>
      </c>
      <c r="F17" s="94"/>
      <c r="G17" s="89"/>
      <c r="H17" s="87" t="s">
        <v>11</v>
      </c>
      <c r="I17" s="94"/>
      <c r="J17" s="89"/>
      <c r="K17" s="87" t="s">
        <v>11</v>
      </c>
      <c r="L17" s="88">
        <f t="shared" si="0"/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8"/>
  <sheetViews>
    <sheetView tabSelected="1" topLeftCell="A54" zoomScale="80" zoomScaleNormal="80" workbookViewId="0">
      <selection activeCell="H71" sqref="H71"/>
    </sheetView>
  </sheetViews>
  <sheetFormatPr defaultRowHeight="14.25"/>
  <cols>
    <col min="1" max="1" width="8.5" customWidth="1"/>
    <col min="2" max="2" width="23.5" customWidth="1"/>
    <col min="3" max="3" width="32.25" customWidth="1"/>
    <col min="4" max="4" width="21.25" customWidth="1"/>
    <col min="5" max="5" width="21.625" customWidth="1"/>
    <col min="6" max="6" width="8.625" customWidth="1"/>
    <col min="7" max="7" width="8.5" customWidth="1"/>
    <col min="8" max="8" width="13.5" customWidth="1"/>
    <col min="9" max="9" width="17" bestFit="1" customWidth="1"/>
    <col min="10" max="10" width="15.125" customWidth="1"/>
  </cols>
  <sheetData>
    <row r="2" spans="1:9" ht="22.5">
      <c r="A2" s="139" t="s">
        <v>78</v>
      </c>
      <c r="B2" s="139"/>
      <c r="C2" s="139"/>
      <c r="D2" s="139"/>
      <c r="E2" s="139"/>
      <c r="F2" s="5"/>
      <c r="G2" s="6"/>
      <c r="H2" s="6"/>
      <c r="I2" s="6"/>
    </row>
    <row r="3" spans="1:9" ht="52.5">
      <c r="A3" s="7"/>
      <c r="B3" s="8" t="s">
        <v>12</v>
      </c>
      <c r="C3" s="8"/>
      <c r="D3" s="9" t="s">
        <v>48</v>
      </c>
      <c r="E3" s="5"/>
      <c r="F3" s="6"/>
      <c r="G3" s="6"/>
      <c r="H3" s="6"/>
      <c r="I3" s="6"/>
    </row>
    <row r="4" spans="1:9" ht="18">
      <c r="A4" s="10" t="s">
        <v>13</v>
      </c>
      <c r="B4" s="11" t="s">
        <v>14</v>
      </c>
      <c r="C4" s="11"/>
      <c r="D4" s="11" t="s">
        <v>15</v>
      </c>
      <c r="E4" s="5"/>
      <c r="F4" s="12"/>
      <c r="G4" s="6"/>
      <c r="H4" s="6"/>
      <c r="I4" s="6"/>
    </row>
    <row r="5" spans="1:9" ht="18">
      <c r="A5" s="13">
        <v>1</v>
      </c>
      <c r="B5" s="146" t="s">
        <v>1</v>
      </c>
      <c r="C5" s="147"/>
      <c r="D5" s="14">
        <f>I25</f>
        <v>0</v>
      </c>
      <c r="E5" s="5"/>
      <c r="F5" s="15"/>
      <c r="G5" s="6"/>
      <c r="H5" s="6"/>
      <c r="I5" s="6"/>
    </row>
    <row r="6" spans="1:9" ht="18">
      <c r="A6" s="13">
        <v>2</v>
      </c>
      <c r="B6" s="146" t="s">
        <v>2</v>
      </c>
      <c r="C6" s="147"/>
      <c r="D6" s="14">
        <f>I28</f>
        <v>0</v>
      </c>
      <c r="E6" s="5"/>
      <c r="F6" s="15"/>
      <c r="G6" s="6"/>
      <c r="H6" s="6"/>
      <c r="I6" s="6"/>
    </row>
    <row r="7" spans="1:9" ht="18">
      <c r="A7" s="13">
        <v>3</v>
      </c>
      <c r="B7" s="146" t="s">
        <v>3</v>
      </c>
      <c r="C7" s="147"/>
      <c r="D7" s="14">
        <f>I31</f>
        <v>0</v>
      </c>
      <c r="E7" s="5"/>
      <c r="F7" s="15"/>
      <c r="G7" s="6"/>
      <c r="H7" s="6"/>
      <c r="I7" s="6"/>
    </row>
    <row r="8" spans="1:9" ht="18">
      <c r="A8" s="13">
        <v>4</v>
      </c>
      <c r="B8" s="146" t="s">
        <v>4</v>
      </c>
      <c r="C8" s="147"/>
      <c r="D8" s="14">
        <f>I34</f>
        <v>0</v>
      </c>
      <c r="E8" s="5"/>
      <c r="F8" s="15"/>
      <c r="G8" s="6"/>
      <c r="H8" s="6"/>
      <c r="I8" s="6"/>
    </row>
    <row r="9" spans="1:9" ht="18">
      <c r="A9" s="13">
        <v>5</v>
      </c>
      <c r="B9" s="146" t="s">
        <v>16</v>
      </c>
      <c r="C9" s="147"/>
      <c r="D9" s="14">
        <f>I48</f>
        <v>70890</v>
      </c>
      <c r="E9" s="5"/>
      <c r="F9" s="15"/>
      <c r="G9" s="6"/>
      <c r="H9" s="6"/>
      <c r="I9" s="6"/>
    </row>
    <row r="10" spans="1:9" ht="18">
      <c r="A10" s="13">
        <v>6</v>
      </c>
      <c r="B10" s="146" t="s">
        <v>5</v>
      </c>
      <c r="C10" s="147"/>
      <c r="D10" s="14">
        <f>I51</f>
        <v>0</v>
      </c>
      <c r="E10" s="5"/>
      <c r="F10" s="15"/>
      <c r="G10" s="6"/>
      <c r="H10" s="6"/>
      <c r="I10" s="6"/>
    </row>
    <row r="11" spans="1:9" ht="18">
      <c r="A11" s="13">
        <v>7</v>
      </c>
      <c r="B11" s="146" t="s">
        <v>6</v>
      </c>
      <c r="C11" s="147"/>
      <c r="D11" s="14">
        <f>I54</f>
        <v>0</v>
      </c>
      <c r="E11" s="5"/>
      <c r="F11" s="15"/>
      <c r="G11" s="15"/>
      <c r="H11" s="6"/>
      <c r="I11" s="6"/>
    </row>
    <row r="12" spans="1:9" ht="18">
      <c r="A12" s="13">
        <v>8</v>
      </c>
      <c r="B12" s="146" t="s">
        <v>7</v>
      </c>
      <c r="C12" s="147"/>
      <c r="D12" s="14">
        <f>I57</f>
        <v>0</v>
      </c>
      <c r="E12" s="5"/>
      <c r="F12" s="15"/>
      <c r="G12" s="15"/>
      <c r="H12" s="6"/>
      <c r="I12" s="6"/>
    </row>
    <row r="13" spans="1:9" ht="18">
      <c r="A13" s="13">
        <v>9</v>
      </c>
      <c r="B13" s="146" t="s">
        <v>8</v>
      </c>
      <c r="C13" s="147"/>
      <c r="D13" s="14">
        <f>I60</f>
        <v>0</v>
      </c>
      <c r="E13" s="5"/>
      <c r="F13" s="16"/>
      <c r="G13" s="16"/>
      <c r="H13" s="6"/>
      <c r="I13" s="6"/>
    </row>
    <row r="14" spans="1:9" ht="18">
      <c r="A14" s="13">
        <v>10</v>
      </c>
      <c r="B14" s="146" t="s">
        <v>17</v>
      </c>
      <c r="C14" s="147"/>
      <c r="D14" s="14">
        <f>I63</f>
        <v>0</v>
      </c>
      <c r="E14" s="5"/>
      <c r="F14" s="16"/>
      <c r="G14" s="16"/>
      <c r="H14" s="16"/>
      <c r="I14" s="6"/>
    </row>
    <row r="15" spans="1:9" ht="18">
      <c r="A15" s="13">
        <v>11</v>
      </c>
      <c r="B15" s="146" t="s">
        <v>9</v>
      </c>
      <c r="C15" s="147"/>
      <c r="D15" s="14">
        <f>I66</f>
        <v>0</v>
      </c>
      <c r="E15" s="5"/>
      <c r="F15" s="16"/>
      <c r="G15" s="16"/>
      <c r="H15" s="16"/>
      <c r="I15" s="6"/>
    </row>
    <row r="16" spans="1:9" ht="18">
      <c r="A16" s="13">
        <v>12</v>
      </c>
      <c r="B16" s="146" t="s">
        <v>43</v>
      </c>
      <c r="C16" s="147"/>
      <c r="D16" s="14">
        <f>I69</f>
        <v>0</v>
      </c>
      <c r="E16" s="5"/>
      <c r="F16" s="16"/>
      <c r="G16" s="16"/>
      <c r="H16" s="16"/>
      <c r="I16" s="6"/>
    </row>
    <row r="17" spans="1:10" ht="18">
      <c r="A17" s="13">
        <v>13</v>
      </c>
      <c r="B17" s="146" t="s">
        <v>42</v>
      </c>
      <c r="C17" s="147"/>
      <c r="D17" s="14">
        <f>I73</f>
        <v>2000</v>
      </c>
      <c r="E17" s="5"/>
      <c r="F17" s="16"/>
      <c r="G17" s="16"/>
      <c r="H17" s="16"/>
      <c r="I17" s="6"/>
    </row>
    <row r="18" spans="1:10" ht="17.25">
      <c r="A18" s="13">
        <v>14</v>
      </c>
      <c r="B18" s="146" t="s">
        <v>10</v>
      </c>
      <c r="C18" s="147"/>
      <c r="D18" s="85">
        <f>I75</f>
        <v>4933.70543</v>
      </c>
      <c r="E18" s="5"/>
      <c r="F18" s="6"/>
      <c r="G18" s="6"/>
      <c r="H18" s="6"/>
      <c r="I18" s="6"/>
    </row>
    <row r="19" spans="1:10" ht="17.25">
      <c r="A19" s="17"/>
      <c r="B19" s="146" t="s">
        <v>11</v>
      </c>
      <c r="C19" s="147"/>
      <c r="D19" s="18">
        <f>SUM(D5:D18)</f>
        <v>77823.705430000002</v>
      </c>
      <c r="E19" s="5"/>
      <c r="F19" s="6"/>
      <c r="G19" s="6"/>
      <c r="H19" s="6"/>
      <c r="I19" s="6"/>
    </row>
    <row r="20" spans="1:10" ht="17.25">
      <c r="A20" s="83"/>
      <c r="B20" s="84"/>
      <c r="C20" s="84"/>
      <c r="D20" s="130"/>
      <c r="E20" s="5"/>
      <c r="F20" s="6"/>
      <c r="G20" s="6"/>
      <c r="H20" s="6"/>
      <c r="I20" s="6"/>
    </row>
    <row r="21" spans="1:10" ht="67.5">
      <c r="A21" s="19"/>
      <c r="B21" s="20" t="s">
        <v>18</v>
      </c>
      <c r="C21" s="20"/>
      <c r="D21" s="21"/>
      <c r="E21" s="22"/>
      <c r="F21" s="22"/>
      <c r="G21" s="23"/>
      <c r="H21" s="23"/>
      <c r="I21" s="23"/>
    </row>
    <row r="22" spans="1:10" ht="54">
      <c r="A22" s="24" t="s">
        <v>19</v>
      </c>
      <c r="B22" s="144" t="s">
        <v>20</v>
      </c>
      <c r="C22" s="145"/>
      <c r="D22" s="24" t="s">
        <v>21</v>
      </c>
      <c r="E22" s="24" t="s">
        <v>22</v>
      </c>
      <c r="F22" s="25" t="s">
        <v>23</v>
      </c>
      <c r="G22" s="26" t="s">
        <v>24</v>
      </c>
      <c r="H22" s="27" t="s">
        <v>25</v>
      </c>
      <c r="I22" s="28" t="s">
        <v>26</v>
      </c>
      <c r="J22" s="121" t="s">
        <v>70</v>
      </c>
    </row>
    <row r="23" spans="1:10" ht="18">
      <c r="A23" s="29">
        <v>1</v>
      </c>
      <c r="B23" s="30" t="str">
        <f>B5</f>
        <v>会议活动策划 Meeting\Event Design</v>
      </c>
      <c r="C23" s="30"/>
      <c r="D23" s="30"/>
      <c r="E23" s="31"/>
      <c r="F23" s="32"/>
      <c r="G23" s="32"/>
      <c r="H23" s="32"/>
      <c r="I23" s="33"/>
      <c r="J23" s="33"/>
    </row>
    <row r="24" spans="1:10" ht="17.25">
      <c r="A24" s="34" t="s">
        <v>71</v>
      </c>
      <c r="B24" s="35"/>
      <c r="C24" s="35"/>
      <c r="D24" s="108"/>
      <c r="E24" s="108"/>
      <c r="F24" s="37"/>
      <c r="G24" s="38"/>
      <c r="H24" s="39"/>
      <c r="I24" s="39"/>
      <c r="J24" s="39"/>
    </row>
    <row r="25" spans="1:10" ht="17.25">
      <c r="A25" s="136" t="s">
        <v>27</v>
      </c>
      <c r="B25" s="137"/>
      <c r="C25" s="137"/>
      <c r="D25" s="137"/>
      <c r="E25" s="137"/>
      <c r="F25" s="137"/>
      <c r="G25" s="137"/>
      <c r="H25" s="138"/>
      <c r="I25" s="41"/>
      <c r="J25" s="41"/>
    </row>
    <row r="26" spans="1:10" ht="18">
      <c r="A26" s="29">
        <v>2</v>
      </c>
      <c r="B26" s="30" t="str">
        <f>B6</f>
        <v>背景板制作 Back Drop</v>
      </c>
      <c r="C26" s="30"/>
      <c r="D26" s="30"/>
      <c r="E26" s="31"/>
      <c r="F26" s="32"/>
      <c r="G26" s="32"/>
      <c r="H26" s="32"/>
      <c r="I26" s="33"/>
      <c r="J26" s="33"/>
    </row>
    <row r="27" spans="1:10" ht="17.25">
      <c r="A27" s="34" t="s">
        <v>28</v>
      </c>
      <c r="B27" s="35"/>
      <c r="C27" s="99"/>
      <c r="D27" s="35"/>
      <c r="E27" s="35"/>
      <c r="F27" s="37"/>
      <c r="G27" s="42"/>
      <c r="H27" s="39"/>
      <c r="I27" s="39"/>
      <c r="J27" s="39"/>
    </row>
    <row r="28" spans="1:10" ht="17.25">
      <c r="A28" s="140" t="s">
        <v>27</v>
      </c>
      <c r="B28" s="140"/>
      <c r="C28" s="140"/>
      <c r="D28" s="140"/>
      <c r="E28" s="140"/>
      <c r="F28" s="140"/>
      <c r="G28" s="140"/>
      <c r="H28" s="140"/>
      <c r="I28" s="41"/>
      <c r="J28" s="41"/>
    </row>
    <row r="29" spans="1:10" ht="18">
      <c r="A29" s="44">
        <v>3</v>
      </c>
      <c r="B29" s="45" t="s">
        <v>3</v>
      </c>
      <c r="C29" s="45"/>
      <c r="D29" s="45"/>
      <c r="E29" s="46"/>
      <c r="F29" s="47"/>
      <c r="G29" s="47"/>
      <c r="H29" s="47"/>
      <c r="I29" s="48"/>
      <c r="J29" s="48"/>
    </row>
    <row r="30" spans="1:10" ht="17.25">
      <c r="A30" s="49" t="s">
        <v>29</v>
      </c>
      <c r="B30" s="43" t="s">
        <v>44</v>
      </c>
      <c r="C30" s="43"/>
      <c r="D30" s="43"/>
      <c r="E30" s="50"/>
      <c r="F30" s="51"/>
      <c r="G30" s="51"/>
      <c r="H30" s="52"/>
      <c r="I30" s="52"/>
      <c r="J30" s="52"/>
    </row>
    <row r="31" spans="1:10" ht="17.25">
      <c r="A31" s="141" t="s">
        <v>27</v>
      </c>
      <c r="B31" s="142"/>
      <c r="C31" s="142"/>
      <c r="D31" s="142"/>
      <c r="E31" s="142"/>
      <c r="F31" s="142"/>
      <c r="G31" s="142"/>
      <c r="H31" s="143"/>
      <c r="I31" s="52"/>
      <c r="J31" s="52"/>
    </row>
    <row r="32" spans="1:10" ht="18">
      <c r="A32" s="53">
        <v>4</v>
      </c>
      <c r="B32" s="54" t="s">
        <v>4</v>
      </c>
      <c r="C32" s="54"/>
      <c r="D32" s="54"/>
      <c r="E32" s="55"/>
      <c r="F32" s="56"/>
      <c r="G32" s="56"/>
      <c r="H32" s="56"/>
      <c r="I32" s="57"/>
      <c r="J32" s="57"/>
    </row>
    <row r="33" spans="1:10" ht="17.25">
      <c r="A33" s="49" t="s">
        <v>30</v>
      </c>
      <c r="B33" s="68"/>
      <c r="C33" s="68"/>
      <c r="D33" s="68"/>
      <c r="E33" s="36"/>
      <c r="F33" s="69"/>
      <c r="G33" s="69"/>
      <c r="H33" s="73"/>
      <c r="I33" s="73"/>
      <c r="J33" s="73"/>
    </row>
    <row r="34" spans="1:10" ht="17.25">
      <c r="A34" s="141" t="s">
        <v>27</v>
      </c>
      <c r="B34" s="142"/>
      <c r="C34" s="142"/>
      <c r="D34" s="142"/>
      <c r="E34" s="142"/>
      <c r="F34" s="142"/>
      <c r="G34" s="142"/>
      <c r="H34" s="143"/>
      <c r="I34" s="59"/>
      <c r="J34" s="59"/>
    </row>
    <row r="35" spans="1:10" ht="18">
      <c r="A35" s="29">
        <v>5</v>
      </c>
      <c r="B35" s="30" t="str">
        <f>B9</f>
        <v>视频文件制作  Opening/Introduction Video Production</v>
      </c>
      <c r="C35" s="60"/>
      <c r="D35" s="60"/>
      <c r="E35" s="61"/>
      <c r="F35" s="62"/>
      <c r="G35" s="62"/>
      <c r="H35" s="62"/>
      <c r="I35" s="63"/>
      <c r="J35" s="63"/>
    </row>
    <row r="36" spans="1:10" ht="27.75" customHeight="1">
      <c r="A36" s="64" t="s">
        <v>31</v>
      </c>
      <c r="B36" s="120" t="s">
        <v>55</v>
      </c>
      <c r="C36" s="65" t="s">
        <v>53</v>
      </c>
      <c r="D36" s="117" t="s">
        <v>54</v>
      </c>
      <c r="E36" s="117">
        <v>1</v>
      </c>
      <c r="F36" s="117">
        <v>1</v>
      </c>
      <c r="G36" s="117">
        <v>1</v>
      </c>
      <c r="H36" s="118">
        <v>2800</v>
      </c>
      <c r="I36" s="119">
        <f>E36*F36*G36*H36</f>
        <v>2800</v>
      </c>
      <c r="J36" s="119">
        <v>2800</v>
      </c>
    </row>
    <row r="37" spans="1:10" ht="46.5" customHeight="1">
      <c r="A37" s="64" t="s">
        <v>79</v>
      </c>
      <c r="B37" s="125" t="s">
        <v>80</v>
      </c>
      <c r="C37" s="127" t="s">
        <v>81</v>
      </c>
      <c r="D37" s="128" t="s">
        <v>82</v>
      </c>
      <c r="E37" s="117">
        <v>3</v>
      </c>
      <c r="F37" s="117">
        <v>1</v>
      </c>
      <c r="G37" s="117">
        <v>1</v>
      </c>
      <c r="H37" s="118">
        <v>2800</v>
      </c>
      <c r="I37" s="119">
        <f>E37*F37*G37*H37</f>
        <v>8400</v>
      </c>
      <c r="J37" s="119">
        <v>2800</v>
      </c>
    </row>
    <row r="38" spans="1:10" ht="22.5" customHeight="1">
      <c r="A38" s="64" t="s">
        <v>84</v>
      </c>
      <c r="B38" s="115" t="s">
        <v>61</v>
      </c>
      <c r="C38" s="58" t="s">
        <v>62</v>
      </c>
      <c r="D38" s="117" t="s">
        <v>63</v>
      </c>
      <c r="E38" s="117">
        <v>3</v>
      </c>
      <c r="F38" s="117">
        <v>1</v>
      </c>
      <c r="G38" s="117">
        <v>1</v>
      </c>
      <c r="H38" s="118">
        <v>5700</v>
      </c>
      <c r="I38" s="119">
        <f t="shared" ref="I38:I47" si="0">E38*F38*G38*H38</f>
        <v>17100</v>
      </c>
      <c r="J38" s="119">
        <v>5700</v>
      </c>
    </row>
    <row r="39" spans="1:10" ht="34.5">
      <c r="A39" s="64" t="s">
        <v>85</v>
      </c>
      <c r="B39" s="115" t="s">
        <v>67</v>
      </c>
      <c r="C39" s="116" t="s">
        <v>69</v>
      </c>
      <c r="D39" s="117" t="s">
        <v>68</v>
      </c>
      <c r="E39" s="117">
        <v>3</v>
      </c>
      <c r="F39" s="117">
        <v>1</v>
      </c>
      <c r="G39" s="117">
        <v>1</v>
      </c>
      <c r="H39" s="118">
        <v>1000</v>
      </c>
      <c r="I39" s="119">
        <f>E39*F39*G39*H39</f>
        <v>3000</v>
      </c>
      <c r="J39" s="119">
        <v>1000</v>
      </c>
    </row>
    <row r="40" spans="1:10" ht="24" customHeight="1">
      <c r="A40" s="64" t="s">
        <v>86</v>
      </c>
      <c r="B40" s="115" t="s">
        <v>73</v>
      </c>
      <c r="C40" s="116"/>
      <c r="D40" s="117" t="s">
        <v>74</v>
      </c>
      <c r="E40" s="117">
        <v>60</v>
      </c>
      <c r="F40" s="117">
        <v>1</v>
      </c>
      <c r="G40" s="117">
        <v>1</v>
      </c>
      <c r="H40" s="118">
        <v>250</v>
      </c>
      <c r="I40" s="119">
        <f>E40*F40*G40*H40</f>
        <v>15000</v>
      </c>
      <c r="J40" s="119">
        <v>250</v>
      </c>
    </row>
    <row r="41" spans="1:10" ht="23.25" customHeight="1">
      <c r="A41" s="64" t="s">
        <v>87</v>
      </c>
      <c r="B41" s="115" t="s">
        <v>56</v>
      </c>
      <c r="C41" s="58" t="s">
        <v>57</v>
      </c>
      <c r="D41" s="117" t="s">
        <v>49</v>
      </c>
      <c r="E41" s="117">
        <v>3</v>
      </c>
      <c r="F41" s="117">
        <v>1</v>
      </c>
      <c r="G41" s="117">
        <v>1</v>
      </c>
      <c r="H41" s="118">
        <v>1050</v>
      </c>
      <c r="I41" s="119">
        <f t="shared" si="0"/>
        <v>3150</v>
      </c>
      <c r="J41" s="119">
        <v>1050</v>
      </c>
    </row>
    <row r="42" spans="1:10" ht="17.25">
      <c r="A42" s="154" t="s">
        <v>88</v>
      </c>
      <c r="B42" s="152" t="s">
        <v>50</v>
      </c>
      <c r="C42" s="58" t="s">
        <v>60</v>
      </c>
      <c r="D42" s="117" t="s">
        <v>49</v>
      </c>
      <c r="E42" s="117">
        <v>3</v>
      </c>
      <c r="F42" s="117">
        <v>1</v>
      </c>
      <c r="G42" s="117">
        <v>1</v>
      </c>
      <c r="H42" s="118">
        <v>1000</v>
      </c>
      <c r="I42" s="119">
        <f t="shared" si="0"/>
        <v>3000</v>
      </c>
      <c r="J42" s="119">
        <v>1000</v>
      </c>
    </row>
    <row r="43" spans="1:10" ht="23.25" customHeight="1">
      <c r="A43" s="155"/>
      <c r="B43" s="153"/>
      <c r="C43" s="58" t="s">
        <v>58</v>
      </c>
      <c r="D43" s="117" t="s">
        <v>59</v>
      </c>
      <c r="E43" s="117">
        <v>1</v>
      </c>
      <c r="F43" s="117">
        <v>1</v>
      </c>
      <c r="G43" s="117">
        <v>1</v>
      </c>
      <c r="H43" s="118">
        <v>2000</v>
      </c>
      <c r="I43" s="119">
        <f t="shared" si="0"/>
        <v>2000</v>
      </c>
      <c r="J43" s="119">
        <v>2000</v>
      </c>
    </row>
    <row r="44" spans="1:10" ht="17.25">
      <c r="A44" s="154" t="s">
        <v>89</v>
      </c>
      <c r="B44" s="152" t="s">
        <v>64</v>
      </c>
      <c r="C44" s="58" t="s">
        <v>65</v>
      </c>
      <c r="D44" s="117" t="s">
        <v>51</v>
      </c>
      <c r="E44" s="117">
        <v>3</v>
      </c>
      <c r="F44" s="117">
        <v>1</v>
      </c>
      <c r="G44" s="117">
        <v>1</v>
      </c>
      <c r="H44" s="118">
        <v>800</v>
      </c>
      <c r="I44" s="119">
        <f t="shared" si="0"/>
        <v>2400</v>
      </c>
      <c r="J44" s="119">
        <v>800</v>
      </c>
    </row>
    <row r="45" spans="1:10" ht="21" customHeight="1">
      <c r="A45" s="155"/>
      <c r="B45" s="153"/>
      <c r="C45" s="58" t="s">
        <v>66</v>
      </c>
      <c r="D45" s="117" t="s">
        <v>52</v>
      </c>
      <c r="E45" s="117">
        <v>20</v>
      </c>
      <c r="F45" s="117">
        <v>1</v>
      </c>
      <c r="G45" s="117">
        <v>1</v>
      </c>
      <c r="H45" s="118">
        <v>580</v>
      </c>
      <c r="I45" s="119">
        <f t="shared" si="0"/>
        <v>11600</v>
      </c>
      <c r="J45" s="119">
        <v>580</v>
      </c>
    </row>
    <row r="46" spans="1:10" ht="21" customHeight="1">
      <c r="A46" s="123" t="s">
        <v>90</v>
      </c>
      <c r="B46" s="126" t="s">
        <v>83</v>
      </c>
      <c r="C46" s="124"/>
      <c r="D46" s="117" t="s">
        <v>92</v>
      </c>
      <c r="E46" s="117">
        <v>3</v>
      </c>
      <c r="F46" s="117">
        <v>1</v>
      </c>
      <c r="G46" s="117">
        <v>1</v>
      </c>
      <c r="H46" s="118">
        <v>600</v>
      </c>
      <c r="I46" s="119">
        <f t="shared" si="0"/>
        <v>1800</v>
      </c>
      <c r="J46" s="119">
        <v>600</v>
      </c>
    </row>
    <row r="47" spans="1:10" ht="21" customHeight="1">
      <c r="A47" s="123" t="s">
        <v>91</v>
      </c>
      <c r="B47" s="115" t="s">
        <v>76</v>
      </c>
      <c r="C47" s="124"/>
      <c r="D47" s="117" t="s">
        <v>77</v>
      </c>
      <c r="E47" s="117">
        <v>8</v>
      </c>
      <c r="F47" s="117">
        <v>1</v>
      </c>
      <c r="G47" s="117">
        <v>1</v>
      </c>
      <c r="H47" s="118">
        <v>80</v>
      </c>
      <c r="I47" s="119">
        <f t="shared" si="0"/>
        <v>640</v>
      </c>
      <c r="J47" s="119">
        <v>80</v>
      </c>
    </row>
    <row r="48" spans="1:10" ht="17.25">
      <c r="A48" s="141" t="s">
        <v>95</v>
      </c>
      <c r="B48" s="142"/>
      <c r="C48" s="142"/>
      <c r="D48" s="142"/>
      <c r="E48" s="142"/>
      <c r="F48" s="142"/>
      <c r="G48" s="142"/>
      <c r="H48" s="143"/>
      <c r="I48" s="66">
        <f>SUM(I36:I47)</f>
        <v>70890</v>
      </c>
      <c r="J48" s="66"/>
    </row>
    <row r="49" spans="1:10" ht="18">
      <c r="A49" s="44">
        <v>6</v>
      </c>
      <c r="B49" s="45" t="str">
        <f>B10</f>
        <v>音响设备AV</v>
      </c>
      <c r="C49" s="45"/>
      <c r="D49" s="45"/>
      <c r="E49" s="46"/>
      <c r="F49" s="47"/>
      <c r="G49" s="47"/>
      <c r="H49" s="47"/>
      <c r="I49" s="48"/>
      <c r="J49" s="48"/>
    </row>
    <row r="50" spans="1:10" ht="17.25">
      <c r="A50" s="49" t="s">
        <v>47</v>
      </c>
      <c r="B50" s="109"/>
      <c r="C50" s="67"/>
      <c r="D50" s="111"/>
      <c r="E50" s="112"/>
      <c r="F50" s="51"/>
      <c r="G50" s="51"/>
      <c r="H50" s="52"/>
      <c r="I50" s="39"/>
      <c r="J50" s="39"/>
    </row>
    <row r="51" spans="1:10" ht="17.25">
      <c r="A51" s="141" t="s">
        <v>27</v>
      </c>
      <c r="B51" s="142"/>
      <c r="C51" s="142"/>
      <c r="D51" s="142"/>
      <c r="E51" s="142"/>
      <c r="F51" s="142"/>
      <c r="G51" s="142"/>
      <c r="H51" s="143"/>
      <c r="I51" s="41">
        <f>SUM(I50:I50)</f>
        <v>0</v>
      </c>
      <c r="J51" s="41"/>
    </row>
    <row r="52" spans="1:10" ht="18">
      <c r="A52" s="29">
        <v>7</v>
      </c>
      <c r="B52" s="30" t="str">
        <f>B11</f>
        <v>电工Electrical Works</v>
      </c>
      <c r="C52" s="30"/>
      <c r="D52" s="30"/>
      <c r="E52" s="31"/>
      <c r="F52" s="32"/>
      <c r="G52" s="32"/>
      <c r="H52" s="32"/>
      <c r="I52" s="33"/>
      <c r="J52" s="33"/>
    </row>
    <row r="53" spans="1:10" ht="17.25">
      <c r="A53" s="71" t="s">
        <v>32</v>
      </c>
      <c r="B53" s="70"/>
      <c r="C53" s="70"/>
      <c r="D53" s="70"/>
      <c r="E53" s="72"/>
      <c r="F53" s="69"/>
      <c r="G53" s="69"/>
      <c r="H53" s="73"/>
      <c r="I53" s="73"/>
      <c r="J53" s="73"/>
    </row>
    <row r="54" spans="1:10" ht="17.25">
      <c r="A54" s="136" t="s">
        <v>27</v>
      </c>
      <c r="B54" s="137"/>
      <c r="C54" s="137"/>
      <c r="D54" s="137"/>
      <c r="E54" s="137"/>
      <c r="F54" s="137"/>
      <c r="G54" s="137"/>
      <c r="H54" s="138"/>
      <c r="I54" s="41">
        <f>SUM(I53)</f>
        <v>0</v>
      </c>
      <c r="J54" s="41"/>
    </row>
    <row r="55" spans="1:10" ht="18">
      <c r="A55" s="29">
        <v>8</v>
      </c>
      <c r="B55" s="30" t="str">
        <f>B12</f>
        <v>进、撤展人工费 Construction &amp; Dismantling</v>
      </c>
      <c r="C55" s="30"/>
      <c r="D55" s="30"/>
      <c r="E55" s="31"/>
      <c r="F55" s="32"/>
      <c r="G55" s="32"/>
      <c r="H55" s="32"/>
      <c r="I55" s="33"/>
      <c r="J55" s="33"/>
    </row>
    <row r="56" spans="1:10" ht="17.25">
      <c r="A56" s="34" t="s">
        <v>33</v>
      </c>
      <c r="B56" s="40"/>
      <c r="C56" s="40"/>
      <c r="D56" s="36"/>
      <c r="E56" s="40"/>
      <c r="F56" s="37"/>
      <c r="G56" s="74"/>
      <c r="H56" s="75"/>
      <c r="I56" s="39"/>
      <c r="J56" s="39"/>
    </row>
    <row r="57" spans="1:10" ht="17.25">
      <c r="A57" s="136" t="s">
        <v>34</v>
      </c>
      <c r="B57" s="137"/>
      <c r="C57" s="137"/>
      <c r="D57" s="137"/>
      <c r="E57" s="137"/>
      <c r="F57" s="137"/>
      <c r="G57" s="137"/>
      <c r="H57" s="138"/>
      <c r="I57" s="41">
        <f>SUM(I56:I56)</f>
        <v>0</v>
      </c>
      <c r="J57" s="41"/>
    </row>
    <row r="58" spans="1:10" ht="18">
      <c r="A58" s="29">
        <v>9</v>
      </c>
      <c r="B58" s="30" t="str">
        <f>B13</f>
        <v>摄影摄像 Shoot/Photograph</v>
      </c>
      <c r="C58" s="30"/>
      <c r="D58" s="30"/>
      <c r="E58" s="31"/>
      <c r="F58" s="32"/>
      <c r="G58" s="32"/>
      <c r="H58" s="32"/>
      <c r="I58" s="33"/>
      <c r="J58" s="33"/>
    </row>
    <row r="59" spans="1:10" ht="17.25">
      <c r="A59" s="34" t="s">
        <v>35</v>
      </c>
      <c r="B59" s="40"/>
      <c r="C59" s="40"/>
      <c r="D59" s="108"/>
      <c r="E59" s="37"/>
      <c r="F59" s="37"/>
      <c r="G59" s="74"/>
      <c r="H59" s="75"/>
      <c r="I59" s="39"/>
      <c r="J59" s="39"/>
    </row>
    <row r="60" spans="1:10" ht="17.25">
      <c r="A60" s="136" t="s">
        <v>27</v>
      </c>
      <c r="B60" s="137"/>
      <c r="C60" s="137"/>
      <c r="D60" s="137"/>
      <c r="E60" s="137"/>
      <c r="F60" s="137"/>
      <c r="G60" s="137"/>
      <c r="H60" s="138"/>
      <c r="I60" s="41">
        <f>SUM(I59:I59)</f>
        <v>0</v>
      </c>
      <c r="J60" s="41"/>
    </row>
    <row r="61" spans="1:10" ht="18">
      <c r="A61" s="76">
        <v>10</v>
      </c>
      <c r="B61" s="30" t="str">
        <f>B14</f>
        <v>对于活动支持或项目执行上人员收费（天）project management</v>
      </c>
      <c r="C61" s="30"/>
      <c r="D61" s="30"/>
      <c r="E61" s="31"/>
      <c r="F61" s="32"/>
      <c r="G61" s="32"/>
      <c r="H61" s="32"/>
      <c r="I61" s="33"/>
      <c r="J61" s="33"/>
    </row>
    <row r="62" spans="1:10" ht="17.25">
      <c r="A62" s="34" t="s">
        <v>46</v>
      </c>
      <c r="B62" s="110"/>
      <c r="C62" s="113"/>
      <c r="D62" s="108"/>
      <c r="E62" s="37"/>
      <c r="F62" s="37"/>
      <c r="G62" s="37"/>
      <c r="H62" s="114"/>
      <c r="I62" s="39"/>
      <c r="J62" s="39"/>
    </row>
    <row r="63" spans="1:10" ht="17.25">
      <c r="A63" s="136" t="s">
        <v>27</v>
      </c>
      <c r="B63" s="137"/>
      <c r="C63" s="137"/>
      <c r="D63" s="137"/>
      <c r="E63" s="137"/>
      <c r="F63" s="137"/>
      <c r="G63" s="137"/>
      <c r="H63" s="138"/>
      <c r="I63" s="41">
        <f>SUM(I62:I62)</f>
        <v>0</v>
      </c>
      <c r="J63" s="41"/>
    </row>
    <row r="64" spans="1:10" ht="18">
      <c r="A64" s="76">
        <v>11</v>
      </c>
      <c r="B64" s="30" t="str">
        <f>B15</f>
        <v>人员差旅travel</v>
      </c>
      <c r="C64" s="30"/>
      <c r="D64" s="30"/>
      <c r="E64" s="31"/>
      <c r="F64" s="32"/>
      <c r="G64" s="32"/>
      <c r="H64" s="32"/>
      <c r="I64" s="33"/>
      <c r="J64" s="33"/>
    </row>
    <row r="65" spans="1:10" ht="17.25">
      <c r="A65" s="34" t="s">
        <v>36</v>
      </c>
      <c r="B65" s="36"/>
      <c r="C65" s="100"/>
      <c r="D65" s="36"/>
      <c r="E65" s="40"/>
      <c r="F65" s="37"/>
      <c r="G65" s="74"/>
      <c r="H65" s="75"/>
      <c r="I65" s="73"/>
      <c r="J65" s="73"/>
    </row>
    <row r="66" spans="1:10" ht="17.25">
      <c r="A66" s="136" t="s">
        <v>27</v>
      </c>
      <c r="B66" s="137"/>
      <c r="C66" s="137"/>
      <c r="D66" s="137"/>
      <c r="E66" s="137"/>
      <c r="F66" s="137"/>
      <c r="G66" s="137"/>
      <c r="H66" s="138"/>
      <c r="I66" s="39">
        <f>SUM(I65:I65)</f>
        <v>0</v>
      </c>
      <c r="J66" s="39"/>
    </row>
    <row r="67" spans="1:10" ht="18">
      <c r="A67" s="76">
        <v>12</v>
      </c>
      <c r="B67" s="78" t="str">
        <f>B16</f>
        <v>游戏设备制作及租赁 Equipment Rents</v>
      </c>
      <c r="C67" s="78"/>
      <c r="D67" s="30"/>
      <c r="E67" s="31"/>
      <c r="F67" s="32"/>
      <c r="G67" s="32"/>
      <c r="H67" s="32"/>
      <c r="I67" s="33"/>
      <c r="J67" s="33"/>
    </row>
    <row r="68" spans="1:10" ht="17.25">
      <c r="A68" s="71" t="s">
        <v>37</v>
      </c>
      <c r="B68" s="68"/>
      <c r="C68" s="68"/>
      <c r="D68" s="68"/>
      <c r="E68" s="77"/>
      <c r="F68" s="69"/>
      <c r="G68" s="69"/>
      <c r="H68" s="73"/>
      <c r="I68" s="73"/>
      <c r="J68" s="73"/>
    </row>
    <row r="69" spans="1:10" ht="17.25">
      <c r="A69" s="136" t="s">
        <v>27</v>
      </c>
      <c r="B69" s="137"/>
      <c r="C69" s="137"/>
      <c r="D69" s="137"/>
      <c r="E69" s="137"/>
      <c r="F69" s="137"/>
      <c r="G69" s="137"/>
      <c r="H69" s="138"/>
      <c r="I69" s="39">
        <f>SUM(I68:I68)</f>
        <v>0</v>
      </c>
      <c r="J69" s="39"/>
    </row>
    <row r="70" spans="1:10" ht="18">
      <c r="A70" s="101">
        <v>13</v>
      </c>
      <c r="B70" s="102" t="s">
        <v>41</v>
      </c>
      <c r="C70" s="102"/>
      <c r="D70" s="102"/>
      <c r="E70" s="103"/>
      <c r="F70" s="104"/>
      <c r="G70" s="104"/>
      <c r="H70" s="104"/>
      <c r="I70" s="105"/>
      <c r="J70" s="105"/>
    </row>
    <row r="71" spans="1:10" ht="17.25">
      <c r="A71" s="133" t="s">
        <v>45</v>
      </c>
      <c r="B71" s="134" t="s">
        <v>94</v>
      </c>
      <c r="C71" s="135" t="s">
        <v>93</v>
      </c>
      <c r="D71" s="131" t="s">
        <v>59</v>
      </c>
      <c r="E71" s="131">
        <v>4</v>
      </c>
      <c r="F71" s="131">
        <v>1</v>
      </c>
      <c r="G71" s="131">
        <v>1</v>
      </c>
      <c r="H71" s="132">
        <v>500</v>
      </c>
      <c r="I71" s="119">
        <f t="shared" ref="I71" si="1">E71*F71*G71*H71</f>
        <v>2000</v>
      </c>
      <c r="J71" s="119">
        <v>760</v>
      </c>
    </row>
    <row r="72" spans="1:10" ht="17.25">
      <c r="A72" s="71" t="s">
        <v>72</v>
      </c>
      <c r="B72" s="40"/>
      <c r="C72" s="106"/>
      <c r="D72" s="107"/>
      <c r="E72" s="99"/>
      <c r="F72" s="107"/>
      <c r="G72" s="107"/>
      <c r="H72" s="73"/>
      <c r="I72" s="39"/>
      <c r="J72" s="39"/>
    </row>
    <row r="73" spans="1:10" ht="17.25">
      <c r="A73" s="136" t="s">
        <v>75</v>
      </c>
      <c r="B73" s="137"/>
      <c r="C73" s="137"/>
      <c r="D73" s="137"/>
      <c r="E73" s="137"/>
      <c r="F73" s="137"/>
      <c r="G73" s="137"/>
      <c r="H73" s="138"/>
      <c r="I73" s="39">
        <f>SUM(I71:I72)</f>
        <v>2000</v>
      </c>
      <c r="J73" s="39"/>
    </row>
    <row r="74" spans="1:10" ht="18">
      <c r="A74" s="29">
        <v>14</v>
      </c>
      <c r="B74" s="30" t="s">
        <v>10</v>
      </c>
      <c r="C74" s="30"/>
      <c r="D74" s="30"/>
      <c r="E74" s="31"/>
      <c r="F74" s="32"/>
      <c r="G74" s="32"/>
      <c r="H74" s="32"/>
      <c r="I74" s="79"/>
      <c r="J74" s="79"/>
    </row>
    <row r="75" spans="1:10" ht="17.25">
      <c r="A75" s="136" t="s">
        <v>38</v>
      </c>
      <c r="B75" s="137"/>
      <c r="C75" s="137"/>
      <c r="D75" s="137"/>
      <c r="E75" s="137"/>
      <c r="F75" s="137"/>
      <c r="G75" s="137"/>
      <c r="H75" s="138"/>
      <c r="I75" s="41">
        <f>SUM(I48+I73)*0.067687</f>
        <v>4933.70543</v>
      </c>
      <c r="J75" s="41"/>
    </row>
    <row r="76" spans="1:10" ht="18">
      <c r="A76" s="148"/>
      <c r="B76" s="149"/>
      <c r="C76" s="149"/>
      <c r="D76" s="149"/>
      <c r="E76" s="149"/>
      <c r="F76" s="149"/>
      <c r="G76" s="149"/>
      <c r="H76" s="149"/>
      <c r="I76" s="150"/>
      <c r="J76" s="122"/>
    </row>
    <row r="77" spans="1:10" ht="18">
      <c r="A77" s="151" t="s">
        <v>39</v>
      </c>
      <c r="B77" s="151"/>
      <c r="C77" s="151"/>
      <c r="D77" s="151"/>
      <c r="E77" s="151"/>
      <c r="F77" s="151"/>
      <c r="G77" s="151"/>
      <c r="H77" s="151"/>
      <c r="I77" s="129">
        <f>SUM(I25,I34,I63,I66,I75,I73,I48,I60,I51)</f>
        <v>77823.705430000002</v>
      </c>
      <c r="J77" s="80"/>
    </row>
    <row r="78" spans="1:10" ht="18">
      <c r="A78" s="81"/>
      <c r="B78" s="82"/>
      <c r="C78" s="82"/>
      <c r="D78" s="82"/>
      <c r="E78" s="82"/>
      <c r="F78" s="82"/>
      <c r="G78" s="82"/>
      <c r="H78" s="82"/>
      <c r="I78" s="129"/>
    </row>
  </sheetData>
  <mergeCells count="37">
    <mergeCell ref="B42:B43"/>
    <mergeCell ref="A42:A43"/>
    <mergeCell ref="B44:B45"/>
    <mergeCell ref="A44:A45"/>
    <mergeCell ref="B18:C18"/>
    <mergeCell ref="B19:C19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A69:H69"/>
    <mergeCell ref="A75:H75"/>
    <mergeCell ref="A76:I76"/>
    <mergeCell ref="A77:H77"/>
    <mergeCell ref="A73:H73"/>
    <mergeCell ref="A66:H66"/>
    <mergeCell ref="A2:E2"/>
    <mergeCell ref="A25:H25"/>
    <mergeCell ref="A28:H28"/>
    <mergeCell ref="A31:H31"/>
    <mergeCell ref="A34:H34"/>
    <mergeCell ref="A48:H48"/>
    <mergeCell ref="A51:H51"/>
    <mergeCell ref="A54:H54"/>
    <mergeCell ref="A57:H57"/>
    <mergeCell ref="A60:H60"/>
    <mergeCell ref="A63:H63"/>
    <mergeCell ref="B22:C22"/>
    <mergeCell ref="B5:C5"/>
    <mergeCell ref="B6:C6"/>
    <mergeCell ref="B7:C7"/>
  </mergeCells>
  <phoneticPr fontId="2" type="noConversion"/>
  <pageMargins left="0.25" right="0.25" top="0.75" bottom="0.75" header="0.3" footer="0.3"/>
  <pageSetup paperSize="9" scale="47" orientation="portrait" r:id="rId1"/>
  <ignoredErrors>
    <ignoredError sqref="A71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多站报价汇总</vt:lpstr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客户部黄一冠</cp:lastModifiedBy>
  <cp:lastPrinted>2018-12-21T09:10:26Z</cp:lastPrinted>
  <dcterms:created xsi:type="dcterms:W3CDTF">2014-02-12T08:04:12Z</dcterms:created>
  <dcterms:modified xsi:type="dcterms:W3CDTF">2019-01-23T09:27:42Z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