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AZ/信必可/合同/"/>
    </mc:Choice>
  </mc:AlternateContent>
  <bookViews>
    <workbookView xWindow="0" yWindow="460" windowWidth="25600" windowHeight="14000"/>
  </bookViews>
  <sheets>
    <sheet name="总报价" sheetId="9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9" l="1"/>
  <c r="J13" i="9"/>
  <c r="J14" i="9"/>
  <c r="J15" i="9"/>
  <c r="J17" i="9"/>
  <c r="J19" i="9"/>
  <c r="E7" i="9"/>
  <c r="E6" i="9"/>
  <c r="E5" i="9"/>
  <c r="C7" i="9"/>
  <c r="C6" i="9"/>
  <c r="C5" i="9"/>
  <c r="J21" i="9"/>
  <c r="E8" i="9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<sst xmlns="http://schemas.openxmlformats.org/spreadsheetml/2006/main" count="33" uniqueCount="32">
  <si>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</si>
  <si>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</si>
  <si>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</si>
  <si>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</si>
  <si>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</si>
  <si>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</si>
  <si>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</si>
  <si>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</si>
  <si>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</si>
  <si>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</si>
  <si>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</si>
  <si>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</si>
  <si>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</si>
  <si>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</si>
  <si>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Total</t>
    <phoneticPr fontId="1" type="noConversion"/>
  </si>
  <si>
    <t>上海麦田公共关系咨询有限公司</t>
    <phoneticPr fontId="1" type="noConversion"/>
  </si>
  <si>
    <t>1-2</t>
  </si>
  <si>
    <t>形式</t>
    <phoneticPr fontId="1" type="noConversion"/>
  </si>
  <si>
    <t>Quotation Summary 报价总表</t>
    <phoneticPr fontId="4" type="noConversion"/>
  </si>
  <si>
    <t>Size</t>
    <phoneticPr fontId="1" type="noConversion"/>
  </si>
  <si>
    <t>Qty</t>
    <phoneticPr fontId="1" type="noConversion"/>
  </si>
  <si>
    <t>Time of usage</t>
    <phoneticPr fontId="1" type="noConversion"/>
  </si>
  <si>
    <t>素材版权购买</t>
    <rPh sb="0" eb="1">
      <t>su cai</t>
    </rPh>
    <rPh sb="2" eb="3">
      <t>ban quan</t>
    </rPh>
    <rPh sb="4" eb="5">
      <t>gou mai</t>
    </rPh>
    <phoneticPr fontId="1" type="noConversion"/>
  </si>
  <si>
    <t>1-3</t>
  </si>
  <si>
    <t>慢阻肺KV涉及素材购买1</t>
    <rPh sb="0" eb="1">
      <t>man zu fei</t>
    </rPh>
    <rPh sb="5" eb="6">
      <t>she ji</t>
    </rPh>
    <rPh sb="7" eb="8">
      <t>su cai</t>
    </rPh>
    <rPh sb="9" eb="10">
      <t>gou mai</t>
    </rPh>
    <phoneticPr fontId="1" type="noConversion"/>
  </si>
  <si>
    <t>慢阻肺KV涉及素材购买2</t>
    <rPh sb="0" eb="1">
      <t>man zu fei</t>
    </rPh>
    <rPh sb="5" eb="6">
      <t>she ji</t>
    </rPh>
    <rPh sb="7" eb="8">
      <t>su cai</t>
    </rPh>
    <rPh sb="9" eb="10">
      <t>gou mai</t>
    </rPh>
    <phoneticPr fontId="1" type="noConversion"/>
  </si>
  <si>
    <t>慢阻肺KV涉及素材购买3</t>
    <rPh sb="0" eb="1">
      <t>man zu fei</t>
    </rPh>
    <rPh sb="5" eb="6">
      <t>she ji</t>
    </rPh>
    <rPh sb="7" eb="8">
      <t>su cai</t>
    </rPh>
    <rPh sb="9" eb="10">
      <t>gou mai</t>
    </rPh>
    <phoneticPr fontId="1" type="noConversion"/>
  </si>
  <si>
    <t>服务费</t>
    <rPh sb="0" eb="1">
      <t>fu wu fei</t>
    </rPh>
    <phoneticPr fontId="1" type="noConversion"/>
  </si>
  <si>
    <t>平台：站酷；图片ID：1497006419；不限时、不限用途</t>
    <rPh sb="0" eb="1">
      <t>p t</t>
    </rPh>
    <rPh sb="3" eb="4">
      <t>zhan ku</t>
    </rPh>
    <phoneticPr fontId="1" type="noConversion"/>
  </si>
  <si>
    <t>平台：站酷；图片ID：1663153795；不限时、不限用途</t>
    <rPh sb="0" eb="1">
      <t>p t</t>
    </rPh>
    <phoneticPr fontId="1" type="noConversion"/>
  </si>
  <si>
    <t>平台：站酷；图片ID：291014192；不限时、不限用途</t>
    <rPh sb="0" eb="1">
      <t>p t</t>
    </rPh>
    <phoneticPr fontId="1" type="noConversion"/>
  </si>
  <si>
    <t>1-1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</si>
</sst>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6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0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72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176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180" fontId="43" fillId="0" borderId="14" xfId="0" applyNumberFormat="1" applyFont="1" applyFill="1" applyBorder="1" applyAlignment="1"/>
    <xf numFmtId="0" fontId="41" fillId="29" borderId="15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181" fontId="41" fillId="29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179" fontId="40" fillId="0" borderId="1" xfId="0" applyNumberFormat="1" applyFont="1" applyFill="1" applyBorder="1" applyAlignment="1">
      <alignment vertical="center"/>
    </xf>
    <xf numFmtId="0" fontId="41" fillId="29" borderId="11" xfId="0" applyFont="1" applyFill="1" applyBorder="1" applyAlignment="1">
      <alignment vertical="center"/>
    </xf>
    <xf numFmtId="0" fontId="41" fillId="29" borderId="13" xfId="0" applyFont="1" applyFill="1" applyBorder="1" applyAlignment="1">
      <alignment vertical="center"/>
    </xf>
    <xf numFmtId="0" fontId="41" fillId="29" borderId="14" xfId="0" applyFont="1" applyFill="1" applyBorder="1" applyAlignment="1">
      <alignment vertical="center"/>
    </xf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16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  <xf numFmtId="0" fontId="32" fillId="28" borderId="1" xfId="0" applyFont="1" applyFill="1" applyBorder="1" applyAlignment="1">
      <alignment horizontal="center" vertical="center"/>
    </xf>
    <xf numFmtId="43" fontId="43" fillId="0" borderId="11" xfId="62" applyFont="1" applyBorder="1" applyAlignment="1"/>
    <xf numFmtId="43" fontId="43" fillId="0" borderId="14" xfId="62" applyFont="1" applyBorder="1" applyAlignment="1"/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0" fontId="36" fillId="0" borderId="1" xfId="34" applyFont="1" applyBorder="1" applyAlignment="1">
      <alignment horizontal="right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</cellXfs>
  <cellStyles count="80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0"/>
  <sheetViews>
    <sheetView showGridLines="0" tabSelected="1" zoomScale="93" zoomScaleNormal="90" workbookViewId="0">
      <pane ySplit="1" topLeftCell="A6" activePane="bottomLeft" state="frozen"/>
      <selection pane="bottomLeft" activeCell="D9" sqref="D9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52.66406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56" t="s">
        <v>18</v>
      </c>
      <c r="C2" s="56"/>
      <c r="D2" s="56"/>
      <c r="E2" s="56"/>
      <c r="F2" s="56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57" t="s">
        <v>15</v>
      </c>
      <c r="F3" s="57"/>
      <c r="G3" s="20"/>
      <c r="H3" s="20"/>
      <c r="I3" s="30"/>
      <c r="J3" s="15"/>
    </row>
    <row r="4" spans="2:10" ht="18" x14ac:dyDescent="0.25">
      <c r="B4" s="3" t="s">
        <v>7</v>
      </c>
      <c r="C4" s="4" t="s">
        <v>2</v>
      </c>
      <c r="D4" s="4" t="s">
        <v>17</v>
      </c>
      <c r="E4" s="58" t="s">
        <v>3</v>
      </c>
      <c r="F4" s="59"/>
      <c r="G4" s="21"/>
      <c r="H4" s="20"/>
      <c r="I4" s="30"/>
      <c r="J4" s="15"/>
    </row>
    <row r="5" spans="2:10" ht="18" x14ac:dyDescent="0.25">
      <c r="B5" s="5">
        <v>1</v>
      </c>
      <c r="C5" s="46" t="str">
        <f>C11</f>
        <v>素材版权购买</v>
      </c>
      <c r="D5" s="46"/>
      <c r="E5" s="54">
        <f>J15</f>
        <v>8400</v>
      </c>
      <c r="F5" s="55"/>
      <c r="G5" s="22"/>
      <c r="H5" s="20"/>
      <c r="I5" s="30"/>
      <c r="J5" s="15"/>
    </row>
    <row r="6" spans="2:10" ht="18" x14ac:dyDescent="0.25">
      <c r="B6" s="5">
        <v>2</v>
      </c>
      <c r="C6" s="46" t="str">
        <f>C16</f>
        <v>服务费</v>
      </c>
      <c r="D6" s="46"/>
      <c r="E6" s="54">
        <f>J17</f>
        <v>840</v>
      </c>
      <c r="F6" s="55"/>
      <c r="G6" s="22"/>
      <c r="H6" s="20"/>
      <c r="I6" s="30"/>
      <c r="J6" s="15"/>
    </row>
    <row r="7" spans="2:10" ht="18" x14ac:dyDescent="0.25">
      <c r="B7" s="5">
        <v>3</v>
      </c>
      <c r="C7" s="46" t="str">
        <f>C18</f>
        <v>税 Tax</v>
      </c>
      <c r="D7" s="46"/>
      <c r="E7" s="54">
        <f>J19</f>
        <v>625.42787999999996</v>
      </c>
      <c r="F7" s="55"/>
      <c r="G7" s="20"/>
      <c r="H7" s="20"/>
      <c r="I7" s="30"/>
      <c r="J7" s="15"/>
    </row>
    <row r="8" spans="2:10" ht="18" x14ac:dyDescent="0.25">
      <c r="B8" s="6"/>
      <c r="C8" s="46" t="s">
        <v>0</v>
      </c>
      <c r="D8" s="46"/>
      <c r="E8" s="61">
        <f>J21</f>
        <v>9865.4278799999993</v>
      </c>
      <c r="F8" s="62"/>
      <c r="G8" s="20"/>
      <c r="H8" s="20"/>
      <c r="I8" s="30"/>
      <c r="J8" s="15"/>
    </row>
    <row r="9" spans="2:10" ht="46" x14ac:dyDescent="0.3">
      <c r="B9" s="7"/>
      <c r="C9" s="8" t="s">
        <v>4</v>
      </c>
      <c r="D9" s="8"/>
      <c r="E9" s="28"/>
      <c r="F9" s="23"/>
      <c r="G9" s="23"/>
      <c r="H9" s="23"/>
      <c r="I9" s="31"/>
      <c r="J9" s="16"/>
    </row>
    <row r="10" spans="2:10" ht="54" x14ac:dyDescent="0.15">
      <c r="B10" s="9" t="s">
        <v>5</v>
      </c>
      <c r="C10" s="63" t="s">
        <v>8</v>
      </c>
      <c r="D10" s="64"/>
      <c r="E10" s="9" t="s">
        <v>6</v>
      </c>
      <c r="F10" s="9" t="s">
        <v>19</v>
      </c>
      <c r="G10" s="10" t="s">
        <v>20</v>
      </c>
      <c r="H10" s="11" t="s">
        <v>21</v>
      </c>
      <c r="I10" s="32" t="s">
        <v>9</v>
      </c>
      <c r="J10" s="17" t="s">
        <v>10</v>
      </c>
    </row>
    <row r="11" spans="2:10" ht="16" x14ac:dyDescent="0.15">
      <c r="B11" s="45">
        <v>1</v>
      </c>
      <c r="C11" s="39" t="s">
        <v>22</v>
      </c>
      <c r="D11" s="39"/>
      <c r="E11" s="40"/>
      <c r="F11" s="35"/>
      <c r="G11" s="36"/>
      <c r="H11" s="36"/>
      <c r="I11" s="37"/>
      <c r="J11" s="41"/>
    </row>
    <row r="12" spans="2:10" s="26" customFormat="1" ht="16" x14ac:dyDescent="0.15">
      <c r="B12" s="25" t="s">
        <v>31</v>
      </c>
      <c r="C12" s="43" t="s">
        <v>24</v>
      </c>
      <c r="D12" s="14" t="s">
        <v>28</v>
      </c>
      <c r="E12" s="27">
        <v>1</v>
      </c>
      <c r="F12" s="27">
        <v>1</v>
      </c>
      <c r="G12" s="12">
        <v>1</v>
      </c>
      <c r="H12" s="13">
        <v>1</v>
      </c>
      <c r="I12" s="19">
        <v>2800</v>
      </c>
      <c r="J12" s="19">
        <f t="shared" ref="J12:J14" si="0">E12*F12*G12*H12*I12</f>
        <v>2800</v>
      </c>
    </row>
    <row r="13" spans="2:10" ht="16" x14ac:dyDescent="0.15">
      <c r="B13" s="25" t="s">
        <v>16</v>
      </c>
      <c r="C13" s="43" t="s">
        <v>25</v>
      </c>
      <c r="D13" s="14" t="s">
        <v>29</v>
      </c>
      <c r="E13" s="48">
        <v>1</v>
      </c>
      <c r="F13" s="48">
        <v>1</v>
      </c>
      <c r="G13" s="48">
        <v>1</v>
      </c>
      <c r="H13" s="49">
        <v>1</v>
      </c>
      <c r="I13" s="50">
        <v>2800</v>
      </c>
      <c r="J13" s="19">
        <f t="shared" si="0"/>
        <v>2800</v>
      </c>
    </row>
    <row r="14" spans="2:10" ht="16" x14ac:dyDescent="0.15">
      <c r="B14" s="25" t="s">
        <v>23</v>
      </c>
      <c r="C14" s="43" t="s">
        <v>26</v>
      </c>
      <c r="D14" s="14" t="s">
        <v>30</v>
      </c>
      <c r="E14" s="27">
        <v>1</v>
      </c>
      <c r="F14" s="27">
        <v>1</v>
      </c>
      <c r="G14" s="27">
        <v>1</v>
      </c>
      <c r="H14" s="13">
        <v>1</v>
      </c>
      <c r="I14" s="19">
        <v>2800</v>
      </c>
      <c r="J14" s="19">
        <f t="shared" si="0"/>
        <v>2800</v>
      </c>
    </row>
    <row r="15" spans="2:10" ht="18" x14ac:dyDescent="0.25">
      <c r="B15" s="65" t="s">
        <v>14</v>
      </c>
      <c r="C15" s="66"/>
      <c r="D15" s="66"/>
      <c r="E15" s="66"/>
      <c r="F15" s="66"/>
      <c r="G15" s="66"/>
      <c r="H15" s="66"/>
      <c r="I15" s="67"/>
      <c r="J15" s="42">
        <f>SUM(J12:J14)</f>
        <v>8400</v>
      </c>
    </row>
    <row r="16" spans="2:10" ht="16" x14ac:dyDescent="0.15">
      <c r="B16" s="34">
        <v>2</v>
      </c>
      <c r="C16" s="38" t="s">
        <v>27</v>
      </c>
      <c r="D16" s="47">
        <v>0.1</v>
      </c>
      <c r="E16" s="51"/>
      <c r="F16" s="52"/>
      <c r="G16" s="52"/>
      <c r="H16" s="52"/>
      <c r="I16" s="52"/>
      <c r="J16" s="53"/>
    </row>
    <row r="17" spans="2:12" ht="18" x14ac:dyDescent="0.25">
      <c r="B17" s="68" t="s">
        <v>11</v>
      </c>
      <c r="C17" s="68"/>
      <c r="D17" s="68"/>
      <c r="E17" s="68"/>
      <c r="F17" s="68"/>
      <c r="G17" s="68"/>
      <c r="H17" s="68"/>
      <c r="I17" s="68"/>
      <c r="J17" s="42">
        <f>(J15)*D16</f>
        <v>840</v>
      </c>
    </row>
    <row r="18" spans="2:12" ht="16" x14ac:dyDescent="0.15">
      <c r="B18" s="34">
        <v>3</v>
      </c>
      <c r="C18" s="38" t="s">
        <v>13</v>
      </c>
      <c r="D18" s="47">
        <v>6.7686999999999997E-2</v>
      </c>
      <c r="E18" s="51"/>
      <c r="F18" s="52"/>
      <c r="G18" s="52"/>
      <c r="H18" s="52"/>
      <c r="I18" s="52"/>
      <c r="J18" s="53"/>
      <c r="K18" s="26"/>
      <c r="L18" s="26"/>
    </row>
    <row r="19" spans="2:12" ht="18" x14ac:dyDescent="0.25">
      <c r="B19" s="68" t="s">
        <v>11</v>
      </c>
      <c r="C19" s="68"/>
      <c r="D19" s="68"/>
      <c r="E19" s="68"/>
      <c r="F19" s="68"/>
      <c r="G19" s="68"/>
      <c r="H19" s="68"/>
      <c r="I19" s="68"/>
      <c r="J19" s="42">
        <f>(J15+J17)*D18</f>
        <v>625.42787999999996</v>
      </c>
      <c r="K19" s="26"/>
      <c r="L19" s="26"/>
    </row>
    <row r="20" spans="2:12" ht="16" x14ac:dyDescent="0.15">
      <c r="B20" s="69"/>
      <c r="C20" s="70"/>
      <c r="D20" s="70"/>
      <c r="E20" s="70"/>
      <c r="F20" s="70"/>
      <c r="G20" s="70"/>
      <c r="H20" s="70"/>
      <c r="I20" s="70"/>
      <c r="J20" s="71"/>
      <c r="K20" s="26"/>
      <c r="L20" s="26"/>
    </row>
    <row r="21" spans="2:12" ht="18" x14ac:dyDescent="0.25">
      <c r="B21" s="60" t="s">
        <v>12</v>
      </c>
      <c r="C21" s="60"/>
      <c r="D21" s="60"/>
      <c r="E21" s="60"/>
      <c r="F21" s="60"/>
      <c r="G21" s="60"/>
      <c r="H21" s="60"/>
      <c r="I21" s="60"/>
      <c r="J21" s="44">
        <f>J15+J17+J19</f>
        <v>9865.4278799999993</v>
      </c>
    </row>
    <row r="28" spans="2:12" s="26" customFormat="1" ht="33" customHeight="1" x14ac:dyDescent="0.15">
      <c r="B28"/>
      <c r="C28"/>
      <c r="D28"/>
      <c r="E28" s="29"/>
      <c r="F28" s="24"/>
      <c r="G28" s="24"/>
      <c r="H28" s="24"/>
      <c r="I28" s="33"/>
      <c r="J28" s="18"/>
      <c r="K28"/>
      <c r="L28"/>
    </row>
    <row r="29" spans="2:12" s="26" customFormat="1" x14ac:dyDescent="0.15">
      <c r="B29"/>
      <c r="C29"/>
      <c r="D29"/>
      <c r="E29" s="29"/>
      <c r="F29" s="24"/>
      <c r="G29" s="24"/>
      <c r="H29" s="24"/>
      <c r="I29" s="33"/>
      <c r="J29" s="18"/>
      <c r="K29"/>
      <c r="L29"/>
    </row>
    <row r="30" spans="2:12" s="26" customFormat="1" x14ac:dyDescent="0.15">
      <c r="B30"/>
      <c r="C30"/>
      <c r="D30"/>
      <c r="E30" s="29"/>
      <c r="F30" s="24"/>
      <c r="G30" s="24"/>
      <c r="H30" s="24"/>
      <c r="I30" s="33"/>
      <c r="J30" s="18"/>
      <c r="K30"/>
      <c r="L30"/>
    </row>
  </sheetData>
  <mergeCells count="13">
    <mergeCell ref="B21:I21"/>
    <mergeCell ref="E8:F8"/>
    <mergeCell ref="C10:D10"/>
    <mergeCell ref="B15:I15"/>
    <mergeCell ref="B19:I19"/>
    <mergeCell ref="B20:J20"/>
    <mergeCell ref="B17:I17"/>
    <mergeCell ref="E7:F7"/>
    <mergeCell ref="B2:F2"/>
    <mergeCell ref="E3:F3"/>
    <mergeCell ref="E4:F4"/>
    <mergeCell ref="E5:F5"/>
    <mergeCell ref="E6:F6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2020-04-23T09:16:37Z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