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赛诺菲赛创MC2\结算\"/>
    </mc:Choice>
  </mc:AlternateContent>
  <bookViews>
    <workbookView xWindow="0" yWindow="0" windowWidth="19200" windowHeight="6636"/>
  </bookViews>
  <sheets>
    <sheet name="结算单" sheetId="6" r:id="rId1"/>
  </sheets>
  <calcPr calcId="152511"/>
</workbook>
</file>

<file path=xl/calcChain.xml><?xml version="1.0" encoding="utf-8"?>
<calcChain xmlns="http://schemas.openxmlformats.org/spreadsheetml/2006/main">
  <c r="C5" i="6" l="1"/>
  <c r="I15" i="6"/>
  <c r="I17" i="6"/>
  <c r="B6" i="6" l="1"/>
  <c r="I18" i="6" l="1"/>
  <c r="I12" i="6"/>
  <c r="I16" i="6"/>
  <c r="I14" i="6" l="1"/>
  <c r="I13" i="6"/>
  <c r="I19" i="6" s="1"/>
  <c r="I21" i="6" l="1"/>
  <c r="I22" i="6" s="1"/>
  <c r="B5" i="6" l="1"/>
  <c r="C6" i="6" l="1"/>
  <c r="C7" i="6" s="1"/>
</calcChain>
</file>

<file path=xl/comments1.xml><?xml version="1.0" encoding="utf-8"?>
<comments xmlns="http://schemas.openxmlformats.org/spreadsheetml/2006/main">
  <authors>
    <author>Peng, Emily PH/CN</author>
    <author>CNHaoY</author>
  </authors>
  <commentList>
    <comment ref="D10" authorId="0" shapeId="0">
      <text>
        <r>
          <rPr>
            <sz val="9"/>
            <color indexed="81"/>
            <rFont val="宋体"/>
            <family val="3"/>
            <charset val="134"/>
          </rPr>
          <t xml:space="preserve">详细计算单位描述，例如：平米，个，人，台，天
</t>
        </r>
      </text>
    </comment>
    <comment ref="F10" authorId="1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 如计算单位为个/台/天/人，请将具体数量填写在此 </t>
        </r>
      </text>
    </comment>
    <comment ref="G10" authorId="0" shapeId="0">
      <text>
        <r>
          <rPr>
            <b/>
            <sz val="9"/>
            <color indexed="81"/>
            <rFont val="宋体"/>
            <family val="3"/>
            <charset val="134"/>
          </rPr>
          <t>使用次数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<sst xmlns="http://schemas.openxmlformats.org/spreadsheetml/2006/main" count="52" uniqueCount="48">
  <si>
    <t>Descripation描述</t>
  </si>
  <si>
    <t xml:space="preserve">Item  </t>
  </si>
  <si>
    <t>Unit</t>
  </si>
  <si>
    <t>Time of usage</t>
  </si>
  <si>
    <t>Total</t>
  </si>
  <si>
    <t>Descripation</t>
    <phoneticPr fontId="1" type="noConversion"/>
  </si>
  <si>
    <t>Qty</t>
    <phoneticPr fontId="1" type="noConversion"/>
  </si>
  <si>
    <t>Unit Price</t>
    <phoneticPr fontId="1" type="noConversion"/>
  </si>
  <si>
    <t>Total(RMB)</t>
    <phoneticPr fontId="1" type="noConversion"/>
  </si>
  <si>
    <t>Agency: must fill in
供应商（填入右边）</t>
    <phoneticPr fontId="1" type="noConversion"/>
  </si>
  <si>
    <t>上海麦田公共关系咨询有限公司</t>
    <phoneticPr fontId="1" type="noConversion"/>
  </si>
  <si>
    <t>Item</t>
    <phoneticPr fontId="1" type="noConversion"/>
  </si>
  <si>
    <t>总计Total</t>
    <phoneticPr fontId="1" type="noConversion"/>
  </si>
  <si>
    <t>报价明细表 Quotation Breakdown</t>
    <phoneticPr fontId="1" type="noConversion"/>
  </si>
  <si>
    <t>SA Rate Card Price</t>
    <phoneticPr fontId="1" type="noConversion"/>
  </si>
  <si>
    <t>小时</t>
    <phoneticPr fontId="1" type="noConversion"/>
  </si>
  <si>
    <t>Total Amount</t>
    <phoneticPr fontId="1" type="noConversion"/>
  </si>
  <si>
    <t>税 Tax</t>
    <phoneticPr fontId="1" type="noConversion"/>
  </si>
  <si>
    <t>Medical Editor</t>
    <phoneticPr fontId="1" type="noConversion"/>
  </si>
  <si>
    <t>包括医学整理、内容撰写，含排版，设计及完稿，一图读懂</t>
    <phoneticPr fontId="1" type="noConversion"/>
  </si>
  <si>
    <t>篇</t>
    <phoneticPr fontId="1" type="noConversion"/>
  </si>
  <si>
    <t>创意图文设计制作</t>
    <phoneticPr fontId="1" type="noConversion"/>
  </si>
  <si>
    <t>Creative Director</t>
    <phoneticPr fontId="1" type="noConversion"/>
  </si>
  <si>
    <t>Title</t>
    <phoneticPr fontId="1" type="noConversion"/>
  </si>
  <si>
    <t>Design - Designer</t>
  </si>
  <si>
    <t>Invoice结算</t>
    <phoneticPr fontId="1" type="noConversion"/>
  </si>
  <si>
    <t>Invoice Summary 结算总表</t>
    <phoneticPr fontId="4" type="noConversion"/>
  </si>
  <si>
    <t>疾病相关海报</t>
    <phoneticPr fontId="1" type="noConversion"/>
  </si>
  <si>
    <t>创意和医学服务</t>
    <phoneticPr fontId="1" type="noConversion"/>
  </si>
  <si>
    <t>分钟</t>
    <phoneticPr fontId="1" type="noConversion"/>
  </si>
  <si>
    <t>听写英文、文字翻译、配音合成、剪辑视频、字幕编辑</t>
    <phoneticPr fontId="1" type="noConversion"/>
  </si>
  <si>
    <t>医学内容梳理撰写</t>
    <phoneticPr fontId="1" type="noConversion"/>
  </si>
  <si>
    <t>疾病相关题目查找、指南原文查找、指南导语撰写、内容解析撰写</t>
    <phoneticPr fontId="1" type="noConversion"/>
  </si>
  <si>
    <t>时</t>
    <phoneticPr fontId="1" type="noConversion"/>
  </si>
  <si>
    <t>微信推送图文</t>
    <phoneticPr fontId="1" type="noConversion"/>
  </si>
  <si>
    <t>小时</t>
    <phoneticPr fontId="1" type="noConversion"/>
  </si>
  <si>
    <t>创意整体规划设计</t>
    <phoneticPr fontId="1" type="noConversion"/>
  </si>
  <si>
    <t>整体创意内容设计，故事线整理、推送形式、细节构思等</t>
    <phoneticPr fontId="1" type="noConversion"/>
  </si>
  <si>
    <t>根据统一模板，调整不同信息，26次</t>
    <phoneticPr fontId="1" type="noConversion"/>
  </si>
  <si>
    <t>包括海报的创意和文字</t>
    <phoneticPr fontId="1" type="noConversion"/>
  </si>
  <si>
    <t>包括图文的文案撰写和图片设计</t>
    <phoneticPr fontId="1" type="noConversion"/>
  </si>
  <si>
    <t>24分钟</t>
    <phoneticPr fontId="1" type="noConversion"/>
  </si>
  <si>
    <t>1-1</t>
    <phoneticPr fontId="1" type="noConversion"/>
  </si>
  <si>
    <t>1-2</t>
    <phoneticPr fontId="1" type="noConversion"/>
  </si>
  <si>
    <t>1-3</t>
    <phoneticPr fontId="1" type="noConversion"/>
  </si>
  <si>
    <t>1-4</t>
    <phoneticPr fontId="1" type="noConversion"/>
  </si>
  <si>
    <t>1-5</t>
    <phoneticPr fontId="1" type="noConversion"/>
  </si>
  <si>
    <t>1-6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</si>
</sst>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 * #,##0.00_ ;_ * \-#,##0.00_ ;_ * &quot;-&quot;??_ ;_ @_ "/>
    <numFmt numFmtId="176" formatCode="_(* #,##0.00_);_(* \(#,##0.00\);_(* &quot;-&quot;??_);_(@_)"/>
    <numFmt numFmtId="177" formatCode="0_);\(0\)"/>
    <numFmt numFmtId="178" formatCode="#,##0.00_ "/>
    <numFmt numFmtId="179" formatCode="0.00_ "/>
    <numFmt numFmtId="180" formatCode="0.0000%"/>
    <numFmt numFmtId="181" formatCode="0.00_);[Red]\(0.00\)"/>
  </numFmts>
  <fonts count="47">
    <font>
      <sz val="12"/>
      <name val="宋体"/>
      <family val="3"/>
      <charset val="134"/>
    </font>
    <font>
      <sz val="9"/>
      <name val="宋体"/>
      <family val="3"/>
      <charset val="134"/>
    </font>
    <font>
      <sz val="10"/>
      <color indexed="8"/>
      <name val="Arial"/>
      <family val="2"/>
    </font>
    <font>
      <sz val="10"/>
      <name val="Verdana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0"/>
      <name val="Arial"/>
      <family val="2"/>
    </font>
    <font>
      <b/>
      <sz val="18"/>
      <color indexed="56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ＭＳ Ｐゴシック"/>
      <family val="2"/>
      <charset val="128"/>
    </font>
    <font>
      <sz val="11"/>
      <color indexed="20"/>
      <name val="宋体"/>
      <family val="3"/>
      <charset val="134"/>
    </font>
    <font>
      <sz val="11"/>
      <color indexed="20"/>
      <name val="ＭＳ Ｐゴシック"/>
      <family val="2"/>
      <charset val="128"/>
    </font>
    <font>
      <sz val="11"/>
      <color indexed="20"/>
      <name val="Calibri"/>
      <family val="2"/>
    </font>
    <font>
      <sz val="11"/>
      <color indexed="17"/>
      <name val="宋体"/>
      <family val="3"/>
      <charset val="134"/>
    </font>
    <font>
      <sz val="11"/>
      <color indexed="17"/>
      <name val="ＭＳ Ｐゴシック"/>
      <family val="2"/>
      <charset val="128"/>
    </font>
    <font>
      <sz val="11"/>
      <color indexed="17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6"/>
      <name val="微软雅黑"/>
      <family val="2"/>
      <charset val="134"/>
    </font>
    <font>
      <sz val="12"/>
      <name val="微软雅黑"/>
      <family val="2"/>
      <charset val="134"/>
    </font>
    <font>
      <sz val="10"/>
      <color indexed="8"/>
      <name val="微软雅黑"/>
      <family val="2"/>
      <charset val="134"/>
    </font>
    <font>
      <b/>
      <sz val="12"/>
      <color indexed="9"/>
      <name val="微软雅黑"/>
      <family val="2"/>
      <charset val="134"/>
    </font>
    <font>
      <b/>
      <sz val="11"/>
      <color indexed="9"/>
      <name val="微软雅黑"/>
      <family val="2"/>
      <charset val="134"/>
    </font>
    <font>
      <b/>
      <sz val="12"/>
      <name val="微软雅黑"/>
      <family val="2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1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name val="微软雅黑"/>
      <family val="2"/>
      <charset val="134"/>
    </font>
    <font>
      <b/>
      <u/>
      <sz val="12"/>
      <name val="微软雅黑"/>
      <family val="2"/>
      <charset val="134"/>
    </font>
    <font>
      <b/>
      <sz val="18"/>
      <name val="微软雅黑"/>
      <family val="2"/>
      <charset val="134"/>
    </font>
    <font>
      <b/>
      <sz val="14"/>
      <color indexed="9"/>
      <name val="微软雅黑"/>
      <family val="2"/>
      <charset val="134"/>
    </font>
    <font>
      <b/>
      <sz val="16"/>
      <name val="微软雅黑"/>
      <family val="2"/>
      <charset val="134"/>
    </font>
    <font>
      <sz val="12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sz val="18"/>
      <name val="微软雅黑"/>
      <family val="2"/>
      <charset val="134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19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/>
      <diagonal/>
    </border>
  </borders>
  <cellStyleXfs count="71">
    <xf numFmtId="0" fontId="0" fillId="0" borderId="0"/>
    <xf numFmtId="0" fontId="2" fillId="0" borderId="0">
      <alignment vertical="top"/>
    </xf>
    <xf numFmtId="0" fontId="3" fillId="0" borderId="0"/>
    <xf numFmtId="0" fontId="4" fillId="0" borderId="0"/>
    <xf numFmtId="43" fontId="4" fillId="0" borderId="0" applyFont="0" applyFill="0" applyBorder="0" applyAlignment="0" applyProtection="0"/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8" fillId="0" borderId="0"/>
    <xf numFmtId="0" fontId="9" fillId="0" borderId="0" applyNumberFormat="0" applyFill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0" borderId="0">
      <alignment vertical="top"/>
    </xf>
    <xf numFmtId="0" fontId="14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0" borderId="0">
      <alignment vertical="top"/>
    </xf>
    <xf numFmtId="0" fontId="8" fillId="0" borderId="0"/>
    <xf numFmtId="0" fontId="17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16" borderId="6" applyNumberFormat="0" applyAlignment="0" applyProtection="0">
      <alignment vertical="center"/>
    </xf>
    <xf numFmtId="0" fontId="22" fillId="17" borderId="7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16" borderId="9" applyNumberFormat="0" applyAlignment="0" applyProtection="0">
      <alignment vertical="center"/>
    </xf>
    <xf numFmtId="0" fontId="28" fillId="7" borderId="6" applyNumberFormat="0" applyAlignment="0" applyProtection="0">
      <alignment vertical="center"/>
    </xf>
    <xf numFmtId="0" fontId="2" fillId="0" borderId="0">
      <alignment vertical="top"/>
    </xf>
    <xf numFmtId="0" fontId="5" fillId="23" borderId="10" applyNumberFormat="0" applyFont="0" applyAlignment="0" applyProtection="0">
      <alignment vertical="center"/>
    </xf>
    <xf numFmtId="176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>
      <alignment vertical="center"/>
    </xf>
    <xf numFmtId="0" fontId="3" fillId="0" borderId="0"/>
    <xf numFmtId="9" fontId="5" fillId="0" borderId="0" applyFont="0" applyFill="0" applyBorder="0" applyAlignment="0" applyProtection="0"/>
    <xf numFmtId="0" fontId="8" fillId="0" borderId="0" applyBorder="0">
      <alignment vertical="top"/>
    </xf>
  </cellStyleXfs>
  <cellXfs count="81">
    <xf numFmtId="0" fontId="0" fillId="0" borderId="0" xfId="0"/>
    <xf numFmtId="0" fontId="30" fillId="0" borderId="0" xfId="0" applyFont="1" applyBorder="1" applyAlignment="1">
      <alignment horizontal="center"/>
    </xf>
    <xf numFmtId="0" fontId="32" fillId="25" borderId="1" xfId="0" applyFont="1" applyFill="1" applyBorder="1" applyAlignment="1">
      <alignment horizontal="center" vertical="center" wrapText="1"/>
    </xf>
    <xf numFmtId="177" fontId="33" fillId="25" borderId="1" xfId="0" applyNumberFormat="1" applyFont="1" applyFill="1" applyBorder="1" applyAlignment="1">
      <alignment horizontal="center" vertical="center" wrapText="1"/>
    </xf>
    <xf numFmtId="177" fontId="32" fillId="25" borderId="1" xfId="0" applyNumberFormat="1" applyFont="1" applyFill="1" applyBorder="1" applyAlignment="1">
      <alignment horizontal="center" vertical="center" wrapText="1"/>
    </xf>
    <xf numFmtId="0" fontId="37" fillId="0" borderId="1" xfId="0" applyFont="1" applyFill="1" applyBorder="1" applyAlignment="1">
      <alignment horizontal="center" vertical="center"/>
    </xf>
    <xf numFmtId="0" fontId="37" fillId="0" borderId="1" xfId="0" applyFont="1" applyFill="1" applyBorder="1" applyAlignment="1">
      <alignment horizontal="center" vertical="center" wrapText="1"/>
    </xf>
    <xf numFmtId="177" fontId="32" fillId="29" borderId="1" xfId="0" applyNumberFormat="1" applyFont="1" applyFill="1" applyBorder="1" applyAlignment="1">
      <alignment horizontal="right" vertical="center" wrapText="1"/>
    </xf>
    <xf numFmtId="179" fontId="37" fillId="0" borderId="1" xfId="0" applyNumberFormat="1" applyFont="1" applyFill="1" applyBorder="1" applyAlignment="1">
      <alignment horizontal="right" vertical="center"/>
    </xf>
    <xf numFmtId="177" fontId="32" fillId="25" borderId="1" xfId="0" applyNumberFormat="1" applyFont="1" applyFill="1" applyBorder="1" applyAlignment="1">
      <alignment vertical="center" wrapText="1"/>
    </xf>
    <xf numFmtId="0" fontId="34" fillId="26" borderId="1" xfId="0" applyFont="1" applyFill="1" applyBorder="1" applyAlignment="1">
      <alignment horizontal="center" vertical="center"/>
    </xf>
    <xf numFmtId="178" fontId="34" fillId="26" borderId="1" xfId="0" applyNumberFormat="1" applyFont="1" applyFill="1" applyBorder="1" applyAlignment="1"/>
    <xf numFmtId="0" fontId="38" fillId="27" borderId="1" xfId="0" applyFont="1" applyFill="1" applyBorder="1" applyAlignment="1" applyProtection="1">
      <alignment vertical="center" wrapText="1"/>
    </xf>
    <xf numFmtId="0" fontId="38" fillId="0" borderId="1" xfId="0" applyFont="1" applyFill="1" applyBorder="1" applyAlignment="1" applyProtection="1">
      <alignment horizontal="center" vertical="center"/>
    </xf>
    <xf numFmtId="0" fontId="39" fillId="26" borderId="1" xfId="34" applyFont="1" applyFill="1" applyBorder="1" applyAlignment="1">
      <alignment horizontal="left"/>
    </xf>
    <xf numFmtId="43" fontId="37" fillId="27" borderId="1" xfId="64" applyFont="1" applyFill="1" applyBorder="1" applyAlignment="1">
      <alignment horizontal="right" vertical="center" wrapText="1"/>
    </xf>
    <xf numFmtId="0" fontId="37" fillId="0" borderId="1" xfId="34" applyFont="1" applyFill="1" applyBorder="1" applyAlignment="1">
      <alignment horizontal="center" vertical="center"/>
    </xf>
    <xf numFmtId="0" fontId="30" fillId="0" borderId="0" xfId="0" applyFont="1" applyBorder="1" applyAlignment="1">
      <alignment horizontal="center" vertical="center"/>
    </xf>
    <xf numFmtId="0" fontId="30" fillId="0" borderId="0" xfId="0" applyFont="1"/>
    <xf numFmtId="0" fontId="37" fillId="0" borderId="1" xfId="0" applyFont="1" applyBorder="1" applyAlignment="1">
      <alignment horizontal="center" vertical="center"/>
    </xf>
    <xf numFmtId="0" fontId="38" fillId="27" borderId="1" xfId="0" applyFont="1" applyFill="1" applyBorder="1" applyAlignment="1" applyProtection="1">
      <alignment horizontal="left" vertical="center" wrapText="1"/>
    </xf>
    <xf numFmtId="0" fontId="34" fillId="26" borderId="1" xfId="34" applyFont="1" applyFill="1" applyBorder="1" applyAlignment="1">
      <alignment horizontal="left"/>
    </xf>
    <xf numFmtId="0" fontId="32" fillId="24" borderId="1" xfId="0" applyFont="1" applyFill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/>
    </xf>
    <xf numFmtId="0" fontId="30" fillId="0" borderId="1" xfId="0" applyFont="1" applyBorder="1" applyAlignment="1">
      <alignment vertical="center" wrapText="1"/>
    </xf>
    <xf numFmtId="0" fontId="31" fillId="27" borderId="0" xfId="0" applyFont="1" applyFill="1" applyAlignment="1">
      <alignment horizontal="center" wrapText="1"/>
    </xf>
    <xf numFmtId="176" fontId="30" fillId="27" borderId="0" xfId="62" applyFont="1" applyFill="1" applyBorder="1" applyAlignment="1">
      <alignment horizontal="center"/>
    </xf>
    <xf numFmtId="0" fontId="30" fillId="30" borderId="0" xfId="0" applyFont="1" applyFill="1" applyBorder="1" applyAlignment="1">
      <alignment horizontal="right" vertical="center" wrapText="1"/>
    </xf>
    <xf numFmtId="179" fontId="30" fillId="0" borderId="1" xfId="0" applyNumberFormat="1" applyFont="1" applyBorder="1" applyAlignment="1">
      <alignment vertical="center" wrapText="1"/>
    </xf>
    <xf numFmtId="43" fontId="30" fillId="0" borderId="1" xfId="0" applyNumberFormat="1" applyFont="1" applyBorder="1" applyAlignment="1">
      <alignment vertical="center" wrapText="1"/>
    </xf>
    <xf numFmtId="0" fontId="30" fillId="0" borderId="11" xfId="0" applyFont="1" applyBorder="1" applyAlignment="1">
      <alignment vertical="center" wrapText="1"/>
    </xf>
    <xf numFmtId="43" fontId="30" fillId="0" borderId="11" xfId="0" applyNumberFormat="1" applyFont="1" applyBorder="1" applyAlignment="1">
      <alignment vertical="center" wrapText="1"/>
    </xf>
    <xf numFmtId="178" fontId="39" fillId="27" borderId="1" xfId="34" applyNumberFormat="1" applyFont="1" applyFill="1" applyBorder="1" applyAlignment="1">
      <alignment horizontal="right"/>
    </xf>
    <xf numFmtId="0" fontId="30" fillId="0" borderId="0" xfId="0" applyFont="1" applyBorder="1" applyAlignment="1">
      <alignment horizontal="left" vertical="center" wrapText="1"/>
    </xf>
    <xf numFmtId="0" fontId="30" fillId="0" borderId="0" xfId="0" applyFont="1"/>
    <xf numFmtId="0" fontId="30" fillId="0" borderId="0" xfId="0" applyFont="1" applyAlignment="1">
      <alignment horizontal="left" vertical="center"/>
    </xf>
    <xf numFmtId="178" fontId="40" fillId="0" borderId="1" xfId="0" applyNumberFormat="1" applyFont="1" applyFill="1" applyBorder="1" applyAlignment="1">
      <alignment horizontal="right" vertical="center"/>
    </xf>
    <xf numFmtId="0" fontId="34" fillId="26" borderId="1" xfId="0" applyFont="1" applyFill="1" applyBorder="1" applyAlignment="1">
      <alignment horizontal="left"/>
    </xf>
    <xf numFmtId="0" fontId="31" fillId="0" borderId="1" xfId="0" applyFont="1" applyFill="1" applyBorder="1" applyAlignment="1" applyProtection="1">
      <alignment vertical="center" wrapText="1"/>
    </xf>
    <xf numFmtId="0" fontId="31" fillId="0" borderId="1" xfId="0" applyFont="1" applyFill="1" applyBorder="1" applyAlignment="1">
      <alignment horizontal="left" vertical="center" wrapText="1"/>
    </xf>
    <xf numFmtId="0" fontId="37" fillId="27" borderId="1" xfId="68" applyFont="1" applyFill="1" applyBorder="1" applyAlignment="1">
      <alignment horizontal="center" vertical="center" wrapText="1"/>
    </xf>
    <xf numFmtId="49" fontId="37" fillId="0" borderId="1" xfId="34" applyNumberFormat="1" applyFont="1" applyFill="1" applyBorder="1" applyAlignment="1">
      <alignment horizontal="center" vertical="center"/>
    </xf>
    <xf numFmtId="0" fontId="30" fillId="0" borderId="0" xfId="34" applyFont="1" applyAlignment="1"/>
    <xf numFmtId="0" fontId="38" fillId="27" borderId="1" xfId="34" applyFont="1" applyFill="1" applyBorder="1" applyAlignment="1" applyProtection="1">
      <alignment vertical="center" wrapText="1"/>
    </xf>
    <xf numFmtId="43" fontId="37" fillId="27" borderId="1" xfId="67" applyFont="1" applyFill="1" applyBorder="1" applyAlignment="1">
      <alignment horizontal="right" vertical="center" wrapText="1"/>
    </xf>
    <xf numFmtId="0" fontId="37" fillId="0" borderId="1" xfId="35" applyFont="1" applyFill="1" applyBorder="1" applyAlignment="1">
      <alignment horizontal="center" vertical="center"/>
    </xf>
    <xf numFmtId="49" fontId="31" fillId="0" borderId="1" xfId="35" applyNumberFormat="1" applyFont="1" applyFill="1" applyBorder="1" applyAlignment="1">
      <alignment horizontal="center" vertical="center"/>
    </xf>
    <xf numFmtId="0" fontId="38" fillId="27" borderId="1" xfId="35" applyFont="1" applyFill="1" applyBorder="1" applyAlignment="1" applyProtection="1">
      <alignment vertical="center" wrapText="1"/>
    </xf>
    <xf numFmtId="0" fontId="38" fillId="27" borderId="1" xfId="35" applyFont="1" applyFill="1" applyBorder="1" applyAlignment="1" applyProtection="1">
      <alignment horizontal="left" vertical="center" wrapText="1"/>
    </xf>
    <xf numFmtId="0" fontId="37" fillId="0" borderId="1" xfId="35" applyFont="1" applyBorder="1" applyAlignment="1">
      <alignment horizontal="center" vertical="center"/>
    </xf>
    <xf numFmtId="0" fontId="37" fillId="0" borderId="1" xfId="35" applyFont="1" applyFill="1" applyBorder="1" applyAlignment="1">
      <alignment horizontal="center" vertical="center" wrapText="1"/>
    </xf>
    <xf numFmtId="0" fontId="30" fillId="0" borderId="0" xfId="35" applyFont="1" applyAlignment="1">
      <alignment horizontal="left" vertical="center"/>
    </xf>
    <xf numFmtId="43" fontId="37" fillId="27" borderId="1" xfId="67" applyFont="1" applyFill="1" applyBorder="1" applyAlignment="1">
      <alignment vertical="center" wrapText="1"/>
    </xf>
    <xf numFmtId="0" fontId="38" fillId="0" borderId="1" xfId="34" applyFont="1" applyFill="1" applyBorder="1" applyAlignment="1" applyProtection="1">
      <alignment horizontal="center" vertical="center"/>
    </xf>
    <xf numFmtId="0" fontId="38" fillId="27" borderId="1" xfId="34" applyFont="1" applyFill="1" applyBorder="1" applyAlignment="1" applyProtection="1">
      <alignment horizontal="left" vertical="center" wrapText="1"/>
    </xf>
    <xf numFmtId="0" fontId="41" fillId="0" borderId="0" xfId="0" applyFont="1" applyAlignment="1">
      <alignment horizontal="center"/>
    </xf>
    <xf numFmtId="0" fontId="32" fillId="24" borderId="1" xfId="0" applyFont="1" applyFill="1" applyBorder="1" applyAlignment="1">
      <alignment horizontal="center" vertical="center"/>
    </xf>
    <xf numFmtId="0" fontId="29" fillId="0" borderId="0" xfId="0" applyFont="1" applyFill="1" applyBorder="1" applyAlignment="1">
      <alignment horizontal="center" wrapText="1"/>
    </xf>
    <xf numFmtId="0" fontId="45" fillId="27" borderId="0" xfId="0" applyFont="1" applyFill="1" applyBorder="1" applyAlignment="1">
      <alignment horizontal="center" vertical="center" wrapText="1"/>
    </xf>
    <xf numFmtId="176" fontId="44" fillId="27" borderId="0" xfId="62" applyFont="1" applyFill="1" applyBorder="1" applyAlignment="1">
      <alignment horizontal="center"/>
    </xf>
    <xf numFmtId="176" fontId="44" fillId="27" borderId="0" xfId="62" applyFont="1" applyFill="1" applyBorder="1" applyAlignment="1">
      <alignment horizontal="center" vertical="center"/>
    </xf>
    <xf numFmtId="180" fontId="34" fillId="26" borderId="1" xfId="0" applyNumberFormat="1" applyFont="1" applyFill="1" applyBorder="1" applyAlignment="1">
      <alignment horizontal="left"/>
    </xf>
    <xf numFmtId="0" fontId="39" fillId="26" borderId="1" xfId="0" applyFont="1" applyFill="1" applyBorder="1" applyAlignment="1">
      <alignment horizontal="left"/>
    </xf>
    <xf numFmtId="10" fontId="39" fillId="26" borderId="1" xfId="63" applyNumberFormat="1" applyFont="1" applyFill="1" applyBorder="1" applyAlignment="1"/>
    <xf numFmtId="0" fontId="37" fillId="0" borderId="1" xfId="0" applyFont="1" applyBorder="1" applyAlignment="1">
      <alignment horizontal="right"/>
    </xf>
    <xf numFmtId="177" fontId="32" fillId="25" borderId="1" xfId="0" applyNumberFormat="1" applyFont="1" applyFill="1" applyBorder="1" applyAlignment="1">
      <alignment horizontal="right" vertical="center" wrapText="1"/>
    </xf>
    <xf numFmtId="0" fontId="38" fillId="27" borderId="1" xfId="0" applyFont="1" applyFill="1" applyBorder="1" applyAlignment="1" applyProtection="1">
      <alignment horizontal="left" vertical="center" wrapText="1"/>
    </xf>
    <xf numFmtId="49" fontId="31" fillId="0" borderId="1" xfId="0" applyNumberFormat="1" applyFont="1" applyFill="1" applyBorder="1" applyAlignment="1">
      <alignment horizontal="center" vertical="center"/>
    </xf>
    <xf numFmtId="0" fontId="41" fillId="0" borderId="0" xfId="0" applyFont="1" applyAlignment="1">
      <alignment horizontal="center"/>
    </xf>
    <xf numFmtId="0" fontId="32" fillId="25" borderId="1" xfId="0" applyFont="1" applyFill="1" applyBorder="1" applyAlignment="1">
      <alignment horizontal="center" vertical="center" wrapText="1"/>
    </xf>
    <xf numFmtId="49" fontId="31" fillId="0" borderId="1" xfId="0" applyNumberFormat="1" applyFont="1" applyFill="1" applyBorder="1" applyAlignment="1">
      <alignment horizontal="center" vertical="center"/>
    </xf>
    <xf numFmtId="0" fontId="38" fillId="27" borderId="1" xfId="0" applyFont="1" applyFill="1" applyBorder="1" applyAlignment="1" applyProtection="1">
      <alignment horizontal="left" vertical="center" wrapText="1"/>
    </xf>
    <xf numFmtId="0" fontId="46" fillId="0" borderId="0" xfId="0" applyFont="1" applyFill="1" applyBorder="1" applyAlignment="1">
      <alignment horizontal="center" wrapText="1"/>
    </xf>
    <xf numFmtId="0" fontId="37" fillId="0" borderId="1" xfId="34" applyFont="1" applyBorder="1" applyAlignment="1">
      <alignment horizontal="right"/>
    </xf>
    <xf numFmtId="0" fontId="42" fillId="28" borderId="1" xfId="0" applyFont="1" applyFill="1" applyBorder="1" applyAlignment="1">
      <alignment horizontal="center" vertical="center"/>
    </xf>
    <xf numFmtId="0" fontId="43" fillId="27" borderId="0" xfId="0" applyFont="1" applyFill="1" applyBorder="1" applyAlignment="1">
      <alignment horizontal="center" vertical="center"/>
    </xf>
    <xf numFmtId="181" fontId="37" fillId="0" borderId="1" xfId="35" applyNumberFormat="1" applyFont="1" applyFill="1" applyBorder="1" applyAlignment="1">
      <alignment horizontal="right" vertical="center"/>
    </xf>
    <xf numFmtId="181" fontId="37" fillId="0" borderId="1" xfId="0" applyNumberFormat="1" applyFont="1" applyFill="1" applyBorder="1" applyAlignment="1">
      <alignment horizontal="right" vertical="center"/>
    </xf>
    <xf numFmtId="181" fontId="37" fillId="0" borderId="1" xfId="62" applyNumberFormat="1" applyFont="1" applyFill="1" applyBorder="1" applyAlignment="1">
      <alignment horizontal="right" vertical="center"/>
    </xf>
    <xf numFmtId="181" fontId="37" fillId="0" borderId="1" xfId="64" applyNumberFormat="1" applyFont="1" applyFill="1" applyBorder="1" applyAlignment="1">
      <alignment horizontal="right" vertical="center"/>
    </xf>
    <xf numFmtId="181" fontId="37" fillId="0" borderId="1" xfId="34" applyNumberFormat="1" applyFont="1" applyFill="1" applyBorder="1" applyAlignment="1">
      <alignment horizontal="right" vertical="center"/>
    </xf>
  </cellXfs>
  <cellStyles count="71">
    <cellStyle name="0,0_x000d__x000a_NA_x000d__x000a_" xfId="2"/>
    <cellStyle name="20% - 强调文字颜色 1" xfId="5"/>
    <cellStyle name="20% - 强调文字颜色 2" xfId="6"/>
    <cellStyle name="20% - 强调文字颜色 3" xfId="7"/>
    <cellStyle name="20% - 强调文字颜色 4" xfId="8"/>
    <cellStyle name="20% - 强调文字颜色 5" xfId="9"/>
    <cellStyle name="20% - 强调文字颜色 6" xfId="10"/>
    <cellStyle name="40% - 强调文字颜色 1" xfId="11"/>
    <cellStyle name="40% - 强调文字颜色 2" xfId="12"/>
    <cellStyle name="40% - 强调文字颜色 3" xfId="13"/>
    <cellStyle name="40% - 强调文字颜色 4" xfId="14"/>
    <cellStyle name="40% - 强调文字颜色 5" xfId="15"/>
    <cellStyle name="40% - 强调文字颜色 6" xfId="16"/>
    <cellStyle name="60% - 强调文字颜色 1" xfId="17"/>
    <cellStyle name="60% - 强调文字颜色 2" xfId="18"/>
    <cellStyle name="60% - 强调文字颜色 3" xfId="19"/>
    <cellStyle name="60% - 强调文字颜色 4" xfId="20"/>
    <cellStyle name="60% - 强调文字颜色 5" xfId="21"/>
    <cellStyle name="60% - 强调文字颜色 6" xfId="22"/>
    <cellStyle name="Comma 2" xfId="4"/>
    <cellStyle name="Comma 2 2" xfId="65"/>
    <cellStyle name="Normal 2" xfId="3"/>
    <cellStyle name="Normal 3" xfId="23"/>
    <cellStyle name="Normal_Event Logistic Service RFQ Template_v3" xfId="1"/>
    <cellStyle name="百分比" xfId="63" builtinId="5"/>
    <cellStyle name="百分比 2" xfId="69"/>
    <cellStyle name="标题" xfId="24"/>
    <cellStyle name="标题 1" xfId="25"/>
    <cellStyle name="标题 2" xfId="26"/>
    <cellStyle name="标题 3" xfId="27"/>
    <cellStyle name="标题 4" xfId="28"/>
    <cellStyle name="标题_20131026　杭州無錫2日間見積もり(0929)" xfId="29"/>
    <cellStyle name="標準_Meeting Request（1125 价）" xfId="30"/>
    <cellStyle name="差" xfId="31"/>
    <cellStyle name="差_20131026　杭州無錫2日間見積もり(0929)" xfId="32"/>
    <cellStyle name="差_Meeting Request（1125 价）" xfId="33"/>
    <cellStyle name="常规" xfId="0" builtinId="0"/>
    <cellStyle name="常规 2" xfId="34"/>
    <cellStyle name="常规 2 2" xfId="70"/>
    <cellStyle name="常规 2 2 4" xfId="35"/>
    <cellStyle name="常规 2 5" xfId="36"/>
    <cellStyle name="常规 3" xfId="37"/>
    <cellStyle name="常规 3 2" xfId="38"/>
    <cellStyle name="常规 3 3" xfId="39"/>
    <cellStyle name="常规 4" xfId="40"/>
    <cellStyle name="常规 5" xfId="41"/>
    <cellStyle name="常规_Sheet1" xfId="68"/>
    <cellStyle name="好" xfId="42"/>
    <cellStyle name="好_20131026　杭州無錫2日間見積もり(0929)" xfId="43"/>
    <cellStyle name="好_Meeting Request（1125 价）" xfId="44"/>
    <cellStyle name="汇总" xfId="45"/>
    <cellStyle name="计算" xfId="46"/>
    <cellStyle name="检查单元格" xfId="47"/>
    <cellStyle name="解释性文本" xfId="48"/>
    <cellStyle name="警告文本" xfId="49"/>
    <cellStyle name="链接单元格" xfId="50"/>
    <cellStyle name="千位分隔" xfId="62" builtinId="3"/>
    <cellStyle name="千位分隔 2" xfId="64"/>
    <cellStyle name="千位分隔 2 2" xfId="67"/>
    <cellStyle name="千位分隔 3" xfId="66"/>
    <cellStyle name="强调文字颜色 1" xfId="51"/>
    <cellStyle name="强调文字颜色 2" xfId="52"/>
    <cellStyle name="强调文字颜色 3" xfId="53"/>
    <cellStyle name="强调文字颜色 4" xfId="54"/>
    <cellStyle name="强调文字颜色 5" xfId="55"/>
    <cellStyle name="强调文字颜色 6" xfId="56"/>
    <cellStyle name="适中" xfId="57"/>
    <cellStyle name="输出" xfId="58"/>
    <cellStyle name="输入" xfId="59"/>
    <cellStyle name="样式 1" xfId="60"/>
    <cellStyle name="注释" xfId="6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22"/>
  <sheetViews>
    <sheetView tabSelected="1" zoomScale="80" zoomScaleNormal="80" workbookViewId="0">
      <selection activeCell="C16" sqref="C16"/>
    </sheetView>
  </sheetViews>
  <sheetFormatPr defaultRowHeight="15.6"/>
  <cols>
    <col min="1" max="1" width="8.59765625" customWidth="1"/>
    <col min="2" max="2" width="33.296875" customWidth="1"/>
    <col min="3" max="3" width="62.09765625" customWidth="1"/>
    <col min="4" max="4" width="12.3984375" bestFit="1" customWidth="1"/>
    <col min="5" max="5" width="17.19921875" customWidth="1"/>
    <col min="6" max="6" width="9.8984375" customWidth="1"/>
    <col min="7" max="7" width="13.09765625" customWidth="1"/>
    <col min="8" max="8" width="11" customWidth="1"/>
    <col min="9" max="9" width="13.8984375" customWidth="1"/>
    <col min="10" max="10" width="18.69921875" customWidth="1"/>
  </cols>
  <sheetData>
    <row r="1" spans="1:10" ht="17.399999999999999">
      <c r="A1" s="18"/>
      <c r="B1" s="18"/>
      <c r="C1" s="18"/>
      <c r="D1" s="18"/>
      <c r="E1" s="34"/>
      <c r="F1" s="18"/>
    </row>
    <row r="2" spans="1:10" ht="25.8">
      <c r="A2" s="68" t="s">
        <v>26</v>
      </c>
      <c r="B2" s="68"/>
      <c r="C2" s="68"/>
      <c r="D2" s="68"/>
      <c r="E2" s="55"/>
      <c r="F2" s="18"/>
    </row>
    <row r="3" spans="1:10" ht="38.25" customHeight="1">
      <c r="A3" s="1"/>
      <c r="B3" s="33" t="s">
        <v>9</v>
      </c>
      <c r="C3" s="27" t="s">
        <v>10</v>
      </c>
      <c r="D3" s="25"/>
      <c r="E3" s="25"/>
      <c r="F3" s="18"/>
    </row>
    <row r="4" spans="1:10" ht="36" customHeight="1">
      <c r="A4" s="56" t="s">
        <v>11</v>
      </c>
      <c r="B4" s="56" t="s">
        <v>0</v>
      </c>
      <c r="C4" s="22" t="s">
        <v>25</v>
      </c>
      <c r="D4" s="58"/>
      <c r="E4" s="58"/>
      <c r="F4" s="18"/>
    </row>
    <row r="5" spans="1:10" ht="35.25" customHeight="1">
      <c r="A5" s="23">
        <v>1</v>
      </c>
      <c r="B5" s="24" t="str">
        <f>B11</f>
        <v>创意和医学服务</v>
      </c>
      <c r="C5" s="28">
        <f>I19</f>
        <v>119560</v>
      </c>
      <c r="D5" s="59"/>
      <c r="E5" s="59"/>
      <c r="F5" s="18"/>
    </row>
    <row r="6" spans="1:10" ht="35.25" customHeight="1">
      <c r="A6" s="23">
        <v>2</v>
      </c>
      <c r="B6" s="24" t="str">
        <f>B20</f>
        <v>税 Tax</v>
      </c>
      <c r="C6" s="28">
        <f>I21</f>
        <v>8092.6577199999992</v>
      </c>
      <c r="D6" s="59"/>
      <c r="E6" s="59"/>
      <c r="F6" s="34"/>
    </row>
    <row r="7" spans="1:10" ht="30" customHeight="1">
      <c r="A7" s="23"/>
      <c r="B7" s="24" t="s">
        <v>12</v>
      </c>
      <c r="C7" s="29">
        <f>SUM(C5:C6)</f>
        <v>127652.65772</v>
      </c>
      <c r="D7" s="60"/>
      <c r="E7" s="60"/>
      <c r="F7" s="18"/>
    </row>
    <row r="8" spans="1:10" ht="17.399999999999999">
      <c r="A8" s="17"/>
      <c r="B8" s="30"/>
      <c r="C8" s="31"/>
      <c r="D8" s="26"/>
      <c r="E8" s="26"/>
      <c r="F8" s="18"/>
    </row>
    <row r="9" spans="1:10" ht="40.799999999999997" customHeight="1">
      <c r="A9" s="72" t="s">
        <v>13</v>
      </c>
      <c r="B9" s="72"/>
      <c r="C9" s="72"/>
      <c r="D9" s="72"/>
      <c r="E9" s="57"/>
      <c r="F9" s="75"/>
      <c r="G9" s="75"/>
      <c r="H9" s="75"/>
      <c r="I9" s="75"/>
    </row>
    <row r="10" spans="1:10" ht="34.799999999999997">
      <c r="A10" s="2" t="s">
        <v>1</v>
      </c>
      <c r="B10" s="69" t="s">
        <v>5</v>
      </c>
      <c r="C10" s="69"/>
      <c r="D10" s="2" t="s">
        <v>2</v>
      </c>
      <c r="E10" s="2" t="s">
        <v>23</v>
      </c>
      <c r="F10" s="3" t="s">
        <v>6</v>
      </c>
      <c r="G10" s="4" t="s">
        <v>3</v>
      </c>
      <c r="H10" s="65" t="s">
        <v>7</v>
      </c>
      <c r="I10" s="9" t="s">
        <v>8</v>
      </c>
      <c r="J10" s="7" t="s">
        <v>14</v>
      </c>
    </row>
    <row r="11" spans="1:10" ht="17.399999999999999">
      <c r="A11" s="10">
        <v>1</v>
      </c>
      <c r="B11" s="21" t="s">
        <v>28</v>
      </c>
      <c r="C11" s="14"/>
      <c r="D11" s="14"/>
      <c r="E11" s="14"/>
      <c r="F11" s="11"/>
      <c r="G11" s="11"/>
      <c r="H11" s="11"/>
      <c r="I11" s="11"/>
      <c r="J11" s="11"/>
    </row>
    <row r="12" spans="1:10" s="35" customFormat="1" ht="17.399999999999999">
      <c r="A12" s="67" t="s">
        <v>42</v>
      </c>
      <c r="B12" s="66" t="s">
        <v>36</v>
      </c>
      <c r="C12" s="20" t="s">
        <v>37</v>
      </c>
      <c r="D12" s="19" t="s">
        <v>35</v>
      </c>
      <c r="E12" s="19" t="s">
        <v>22</v>
      </c>
      <c r="F12" s="5">
        <v>15</v>
      </c>
      <c r="G12" s="6">
        <v>1</v>
      </c>
      <c r="H12" s="77">
        <v>804</v>
      </c>
      <c r="I12" s="77">
        <f>F12*G12*H12</f>
        <v>12060</v>
      </c>
      <c r="J12" s="77">
        <v>804</v>
      </c>
    </row>
    <row r="13" spans="1:10" ht="20.25" customHeight="1">
      <c r="A13" s="70" t="s">
        <v>43</v>
      </c>
      <c r="B13" s="71" t="s">
        <v>27</v>
      </c>
      <c r="C13" s="12" t="s">
        <v>39</v>
      </c>
      <c r="D13" s="13" t="s">
        <v>15</v>
      </c>
      <c r="E13" s="13" t="s">
        <v>24</v>
      </c>
      <c r="F13" s="16">
        <v>9</v>
      </c>
      <c r="G13" s="16">
        <v>2</v>
      </c>
      <c r="H13" s="78">
        <v>304</v>
      </c>
      <c r="I13" s="77">
        <f t="shared" ref="I13:I14" si="0">F13*G13*H13</f>
        <v>5472</v>
      </c>
      <c r="J13" s="77">
        <v>304</v>
      </c>
    </row>
    <row r="14" spans="1:10" ht="18" customHeight="1">
      <c r="A14" s="70"/>
      <c r="B14" s="71"/>
      <c r="C14" s="12" t="s">
        <v>38</v>
      </c>
      <c r="D14" s="13" t="s">
        <v>15</v>
      </c>
      <c r="E14" s="13" t="s">
        <v>24</v>
      </c>
      <c r="F14" s="16">
        <v>5</v>
      </c>
      <c r="G14" s="16">
        <v>26</v>
      </c>
      <c r="H14" s="78">
        <v>304</v>
      </c>
      <c r="I14" s="77">
        <f t="shared" si="0"/>
        <v>39520</v>
      </c>
      <c r="J14" s="77">
        <v>304</v>
      </c>
    </row>
    <row r="15" spans="1:10" s="34" customFormat="1" ht="17.399999999999999">
      <c r="A15" s="41" t="s">
        <v>44</v>
      </c>
      <c r="B15" s="12" t="s">
        <v>21</v>
      </c>
      <c r="C15" s="12" t="s">
        <v>40</v>
      </c>
      <c r="D15" s="13" t="s">
        <v>15</v>
      </c>
      <c r="E15" s="13" t="s">
        <v>24</v>
      </c>
      <c r="F15" s="16">
        <v>9</v>
      </c>
      <c r="G15" s="16">
        <v>6</v>
      </c>
      <c r="H15" s="78">
        <v>304</v>
      </c>
      <c r="I15" s="77">
        <f>F15*G15*H15</f>
        <v>16416</v>
      </c>
      <c r="J15" s="77">
        <v>304</v>
      </c>
    </row>
    <row r="16" spans="1:10" s="34" customFormat="1" ht="30">
      <c r="A16" s="67" t="s">
        <v>45</v>
      </c>
      <c r="B16" s="38" t="s">
        <v>30</v>
      </c>
      <c r="C16" s="39" t="s">
        <v>41</v>
      </c>
      <c r="D16" s="19" t="s">
        <v>29</v>
      </c>
      <c r="E16" s="40"/>
      <c r="F16" s="5">
        <v>24</v>
      </c>
      <c r="G16" s="6">
        <v>1</v>
      </c>
      <c r="H16" s="77">
        <v>1400</v>
      </c>
      <c r="I16" s="77">
        <f>F16*G16*H16</f>
        <v>33600</v>
      </c>
      <c r="J16" s="77">
        <v>1400</v>
      </c>
    </row>
    <row r="17" spans="1:10" s="51" customFormat="1" ht="17.399999999999999">
      <c r="A17" s="46" t="s">
        <v>46</v>
      </c>
      <c r="B17" s="47" t="s">
        <v>31</v>
      </c>
      <c r="C17" s="48" t="s">
        <v>32</v>
      </c>
      <c r="D17" s="49" t="s">
        <v>33</v>
      </c>
      <c r="E17" s="40" t="s">
        <v>18</v>
      </c>
      <c r="F17" s="45">
        <v>9</v>
      </c>
      <c r="G17" s="50">
        <v>2</v>
      </c>
      <c r="H17" s="76">
        <v>446</v>
      </c>
      <c r="I17" s="76">
        <f t="shared" ref="I17" si="1">F17*G17*H17</f>
        <v>8028</v>
      </c>
      <c r="J17" s="76">
        <v>446</v>
      </c>
    </row>
    <row r="18" spans="1:10" s="42" customFormat="1" ht="17.399999999999999">
      <c r="A18" s="46" t="s">
        <v>47</v>
      </c>
      <c r="B18" s="54" t="s">
        <v>34</v>
      </c>
      <c r="C18" s="43" t="s">
        <v>19</v>
      </c>
      <c r="D18" s="53" t="s">
        <v>20</v>
      </c>
      <c r="E18" s="40"/>
      <c r="F18" s="45">
        <v>1</v>
      </c>
      <c r="G18" s="45">
        <v>1</v>
      </c>
      <c r="H18" s="79">
        <v>4464</v>
      </c>
      <c r="I18" s="80">
        <f t="shared" ref="I18" si="2">F18*G18*H18</f>
        <v>4464</v>
      </c>
      <c r="J18" s="80">
        <v>4464</v>
      </c>
    </row>
    <row r="19" spans="1:10" s="42" customFormat="1" ht="17.399999999999999">
      <c r="A19" s="73" t="s">
        <v>4</v>
      </c>
      <c r="B19" s="73"/>
      <c r="C19" s="73"/>
      <c r="D19" s="73"/>
      <c r="E19" s="73"/>
      <c r="F19" s="73"/>
      <c r="G19" s="73"/>
      <c r="H19" s="73"/>
      <c r="I19" s="52">
        <f>SUM(I12:I18)</f>
        <v>119560</v>
      </c>
      <c r="J19" s="44"/>
    </row>
    <row r="20" spans="1:10" ht="17.399999999999999">
      <c r="A20" s="10">
        <v>2</v>
      </c>
      <c r="B20" s="37" t="s">
        <v>17</v>
      </c>
      <c r="C20" s="61">
        <v>6.7686999999999997E-2</v>
      </c>
      <c r="D20" s="62"/>
      <c r="E20" s="62"/>
      <c r="F20" s="63"/>
      <c r="G20" s="63"/>
      <c r="H20" s="63"/>
      <c r="I20" s="63"/>
      <c r="J20" s="63"/>
    </row>
    <row r="21" spans="1:10" ht="16.8">
      <c r="A21" s="64"/>
      <c r="B21" s="64"/>
      <c r="C21" s="64"/>
      <c r="D21" s="64"/>
      <c r="E21" s="64"/>
      <c r="F21" s="8"/>
      <c r="G21" s="8"/>
      <c r="H21" s="8"/>
      <c r="I21" s="8">
        <f>I19*C20</f>
        <v>8092.6577199999992</v>
      </c>
      <c r="J21" s="15"/>
    </row>
    <row r="22" spans="1:10" ht="20.399999999999999">
      <c r="A22" s="74" t="s">
        <v>16</v>
      </c>
      <c r="B22" s="74"/>
      <c r="C22" s="74"/>
      <c r="D22" s="74"/>
      <c r="E22" s="74"/>
      <c r="F22" s="74"/>
      <c r="G22" s="74"/>
      <c r="H22" s="74"/>
      <c r="I22" s="36">
        <f>I19+I21</f>
        <v>127652.65772</v>
      </c>
      <c r="J22" s="32"/>
    </row>
  </sheetData>
  <mergeCells count="8">
    <mergeCell ref="A22:H22"/>
    <mergeCell ref="F9:I9"/>
    <mergeCell ref="A19:H19"/>
    <mergeCell ref="A2:D2"/>
    <mergeCell ref="B10:C10"/>
    <mergeCell ref="A13:A14"/>
    <mergeCell ref="B13:B14"/>
    <mergeCell ref="A9:D9"/>
  </mergeCells>
  <phoneticPr fontId="1" type="noConversion"/>
  <pageMargins left="0.7" right="0.7" top="0.75" bottom="0.75" header="0.3" footer="0.3"/>
  <pageSetup paperSize="9"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结算单</vt:lpstr>
    </vt:vector>
  </TitlesOfParts>
  <Company>sanofi-aventis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Yang, Juta PH/CN/EXT</dc:creator>
  <cp:lastModifiedBy>客户部毕文君</cp:lastModifiedBy>
  <dcterms:created xsi:type="dcterms:W3CDTF">2014-02-12T08:04:12Z</dcterms:created>
  <dcterms:modified xsi:type="dcterms:W3CDTF">2020-12-22T07:27:34Z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