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赛诺菲赛创MC2\结算\"/>
    </mc:Choice>
  </mc:AlternateContent>
  <bookViews>
    <workbookView xWindow="0" yWindow="0" windowWidth="19200" windowHeight="6636"/>
  </bookViews>
  <sheets>
    <sheet name="结算" sheetId="5" r:id="rId1"/>
  </sheets>
  <calcPr calcId="152511"/>
</workbook>
</file>

<file path=xl/calcChain.xml><?xml version="1.0" encoding="utf-8"?>
<calcChain xmlns="http://schemas.openxmlformats.org/spreadsheetml/2006/main">
  <c r="J16" i="5" l="1"/>
  <c r="C5" i="5" l="1"/>
  <c r="J15" i="5" l="1"/>
  <c r="J12" i="5"/>
  <c r="J13" i="5"/>
  <c r="J11" i="5" l="1"/>
  <c r="J17" i="5" s="1"/>
  <c r="J14" i="5"/>
  <c r="J19" i="5" l="1"/>
  <c r="J20" i="5" s="1"/>
  <c r="D5" i="5"/>
  <c r="C6" i="5" l="1"/>
  <c r="D6" i="5" l="1"/>
  <c r="D7" i="5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9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G9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9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<sst xmlns="http://schemas.openxmlformats.org/spreadsheetml/2006/main" count="50" uniqueCount="48">
  <si>
    <t>税 Tax</t>
  </si>
  <si>
    <t>总计 Total</t>
  </si>
  <si>
    <t>Agency: must fill in
供应商（填入右边橘色处）</t>
  </si>
  <si>
    <t>Descripation描述</t>
  </si>
  <si>
    <t xml:space="preserve">Item  </t>
  </si>
  <si>
    <t>Unit</t>
  </si>
  <si>
    <t>Time of usage</t>
  </si>
  <si>
    <t>Total</t>
  </si>
  <si>
    <t>SA Rate Card Price</t>
  </si>
  <si>
    <t>Item</t>
    <phoneticPr fontId="1" type="noConversion"/>
  </si>
  <si>
    <t>Descripation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</si>
  <si>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</si>
  <si>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</si>
  <si>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</si>
  <si>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时</t>
    <phoneticPr fontId="1" type="noConversion"/>
  </si>
  <si>
    <t>篇</t>
    <phoneticPr fontId="1" type="noConversion"/>
  </si>
  <si>
    <t>上海麦田公共关系咨询有限公司</t>
    <phoneticPr fontId="1" type="noConversion"/>
  </si>
  <si>
    <t>微信推文撰写</t>
    <phoneticPr fontId="1" type="noConversion"/>
  </si>
  <si>
    <t>微信推送长图文</t>
    <phoneticPr fontId="1" type="noConversion"/>
  </si>
  <si>
    <t>Total Amount</t>
    <phoneticPr fontId="1" type="noConversion"/>
  </si>
  <si>
    <t>包括内容撰写，含排版，设计及完稿，一图读懂</t>
    <phoneticPr fontId="1" type="noConversion"/>
  </si>
  <si>
    <t>Medical Editor</t>
  </si>
  <si>
    <t>时</t>
    <phoneticPr fontId="46" type="noConversion"/>
  </si>
  <si>
    <t>Medical Director</t>
    <phoneticPr fontId="1" type="noConversion"/>
  </si>
  <si>
    <t>篇</t>
    <phoneticPr fontId="1" type="noConversion"/>
  </si>
  <si>
    <t>Invoice Summary 结算总表</t>
    <phoneticPr fontId="4" type="noConversion"/>
  </si>
  <si>
    <t>Invoice结算</t>
    <phoneticPr fontId="1" type="noConversion"/>
  </si>
  <si>
    <t>结算明细表 Invoice Breakdown</t>
    <phoneticPr fontId="1" type="noConversion"/>
  </si>
  <si>
    <t>Title</t>
    <phoneticPr fontId="1" type="noConversion"/>
  </si>
  <si>
    <t>Medical Director</t>
    <phoneticPr fontId="1" type="noConversion"/>
  </si>
  <si>
    <t>文章撰写，含文献查找及内容撰写</t>
    <phoneticPr fontId="1" type="noConversion"/>
  </si>
  <si>
    <t>医学内容梳理撰写</t>
    <phoneticPr fontId="1" type="noConversion"/>
  </si>
  <si>
    <t>疾病相关题目查找、指南原文查找、指南导语撰写、内容解析撰写</t>
    <phoneticPr fontId="1" type="noConversion"/>
  </si>
  <si>
    <t>整体医学指导和修正</t>
    <phoneticPr fontId="1" type="noConversion"/>
  </si>
  <si>
    <t>医学服务</t>
    <phoneticPr fontId="1" type="noConversion"/>
  </si>
  <si>
    <t>1-1</t>
    <phoneticPr fontId="1" type="noConversion"/>
  </si>
  <si>
    <t>分钟</t>
    <phoneticPr fontId="1" type="noConversion"/>
  </si>
  <si>
    <t>对线上专家会议内容进行整体医学规划和解读，结合会议内容，撰写相关主题医推文</t>
    <phoneticPr fontId="1" type="noConversion"/>
  </si>
  <si>
    <t>专家会听译和视频处理</t>
    <phoneticPr fontId="1" type="noConversion"/>
  </si>
  <si>
    <t>包含文献、长图文、微信推文、专家会等</t>
    <phoneticPr fontId="1" type="noConversion"/>
  </si>
  <si>
    <t>1-2</t>
    <phoneticPr fontId="1" type="noConversion"/>
  </si>
  <si>
    <t>1-3</t>
    <phoneticPr fontId="1" type="noConversion"/>
  </si>
  <si>
    <t>1-4</t>
    <phoneticPr fontId="4" type="noConversion"/>
  </si>
  <si>
    <t>1-5</t>
    <phoneticPr fontId="1" type="noConversion"/>
  </si>
  <si>
    <t>1-6</t>
    <phoneticPr fontId="1" type="noConversion"/>
  </si>
  <si>
    <t>听写英文、文字翻译、配音合成、剪辑视频、字幕编辑</t>
    <phoneticPr fontId="1" type="noConversion"/>
  </si>
  <si>
    <t>专家会医学解读和撰写</t>
    <phoneticPr fontId="1" type="noConversion"/>
  </si>
  <si>
    <t>Medical Director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</si>
</sst>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  <numFmt numFmtId="181" formatCode="0.0000%"/>
    <numFmt numFmtId="182" formatCode="#,##0.00_);[Red]\(#,##0.00\)"/>
    <numFmt numFmtId="183" formatCode="0.00_);[Red]\(0.00\)"/>
  </numFmts>
  <fonts count="47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u/>
      <sz val="10"/>
      <name val="微软雅黑"/>
      <family val="2"/>
      <charset val="134"/>
    </font>
    <font>
      <b/>
      <u/>
      <sz val="12"/>
      <name val="微软雅黑"/>
      <family val="2"/>
      <charset val="134"/>
    </font>
    <font>
      <b/>
      <sz val="18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6"/>
      <name val="微软雅黑"/>
      <family val="2"/>
      <charset val="134"/>
    </font>
    <font>
      <sz val="11"/>
      <color theme="1"/>
      <name val="宋体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1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" fillId="0" borderId="0"/>
    <xf numFmtId="9" fontId="5" fillId="0" borderId="0" applyFont="0" applyFill="0" applyBorder="0" applyAlignment="0" applyProtection="0"/>
    <xf numFmtId="0" fontId="8" fillId="0" borderId="0" applyBorder="0">
      <alignment vertical="top"/>
    </xf>
  </cellStyleXfs>
  <cellXfs count="88">
    <xf numFmtId="0" fontId="0" fillId="0" borderId="0" xfId="0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wrapText="1"/>
    </xf>
    <xf numFmtId="0" fontId="32" fillId="25" borderId="1" xfId="0" applyFont="1" applyFill="1" applyBorder="1" applyAlignment="1">
      <alignment horizontal="center" vertical="center" wrapText="1"/>
    </xf>
    <xf numFmtId="177" fontId="33" fillId="25" borderId="1" xfId="0" applyNumberFormat="1" applyFont="1" applyFill="1" applyBorder="1" applyAlignment="1">
      <alignment horizontal="center" vertical="center" wrapText="1"/>
    </xf>
    <xf numFmtId="177" fontId="32" fillId="25" borderId="1" xfId="0" applyNumberFormat="1" applyFont="1" applyFill="1" applyBorder="1" applyAlignment="1">
      <alignment horizontal="center" vertical="center" wrapText="1"/>
    </xf>
    <xf numFmtId="177" fontId="32" fillId="29" borderId="1" xfId="0" applyNumberFormat="1" applyFont="1" applyFill="1" applyBorder="1" applyAlignment="1">
      <alignment horizontal="right" vertical="center" wrapText="1"/>
    </xf>
    <xf numFmtId="177" fontId="32" fillId="25" borderId="1" xfId="0" applyNumberFormat="1" applyFont="1" applyFill="1" applyBorder="1" applyAlignment="1">
      <alignment vertical="center" wrapText="1"/>
    </xf>
    <xf numFmtId="0" fontId="34" fillId="26" borderId="1" xfId="0" applyFont="1" applyFill="1" applyBorder="1" applyAlignment="1">
      <alignment horizontal="center" vertical="center"/>
    </xf>
    <xf numFmtId="178" fontId="34" fillId="26" borderId="1" xfId="0" applyNumberFormat="1" applyFont="1" applyFill="1" applyBorder="1" applyAlignment="1"/>
    <xf numFmtId="0" fontId="38" fillId="27" borderId="1" xfId="0" applyFont="1" applyFill="1" applyBorder="1" applyAlignment="1" applyProtection="1">
      <alignment vertical="center" wrapText="1"/>
    </xf>
    <xf numFmtId="0" fontId="38" fillId="0" borderId="1" xfId="0" applyFont="1" applyFill="1" applyBorder="1" applyAlignment="1" applyProtection="1">
      <alignment horizontal="center" vertical="center"/>
    </xf>
    <xf numFmtId="0" fontId="37" fillId="0" borderId="1" xfId="34" applyFont="1" applyFill="1" applyBorder="1" applyAlignment="1">
      <alignment horizontal="center" vertical="center"/>
    </xf>
    <xf numFmtId="0" fontId="30" fillId="0" borderId="0" xfId="0" applyFont="1"/>
    <xf numFmtId="0" fontId="37" fillId="0" borderId="1" xfId="0" applyFont="1" applyBorder="1" applyAlignment="1">
      <alignment horizontal="center" vertical="center"/>
    </xf>
    <xf numFmtId="179" fontId="37" fillId="0" borderId="1" xfId="0" applyNumberFormat="1" applyFont="1" applyBorder="1" applyAlignment="1">
      <alignment horizontal="right"/>
    </xf>
    <xf numFmtId="0" fontId="38" fillId="27" borderId="1" xfId="0" applyFont="1" applyFill="1" applyBorder="1" applyAlignment="1" applyProtection="1">
      <alignment horizontal="left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34" fillId="26" borderId="1" xfId="34" applyFont="1" applyFill="1" applyBorder="1" applyAlignment="1">
      <alignment horizontal="left"/>
    </xf>
    <xf numFmtId="0" fontId="30" fillId="27" borderId="0" xfId="0" applyFont="1" applyFill="1"/>
    <xf numFmtId="0" fontId="32" fillId="24" borderId="1" xfId="0" applyFont="1" applyFill="1" applyBorder="1" applyAlignment="1">
      <alignment horizontal="center" vertical="center"/>
    </xf>
    <xf numFmtId="0" fontId="32" fillId="24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wrapText="1"/>
    </xf>
    <xf numFmtId="0" fontId="31" fillId="27" borderId="0" xfId="0" applyFont="1" applyFill="1" applyAlignment="1">
      <alignment horizontal="center" wrapText="1"/>
    </xf>
    <xf numFmtId="0" fontId="32" fillId="27" borderId="0" xfId="0" applyFont="1" applyFill="1" applyBorder="1" applyAlignment="1">
      <alignment horizontal="center" vertical="center" wrapText="1"/>
    </xf>
    <xf numFmtId="176" fontId="30" fillId="27" borderId="0" xfId="62" applyFont="1" applyFill="1" applyBorder="1" applyAlignment="1">
      <alignment horizontal="center"/>
    </xf>
    <xf numFmtId="0" fontId="30" fillId="30" borderId="0" xfId="0" applyFont="1" applyFill="1" applyAlignment="1">
      <alignment horizontal="right" vertical="center" wrapText="1"/>
    </xf>
    <xf numFmtId="182" fontId="30" fillId="0" borderId="1" xfId="0" applyNumberFormat="1" applyFont="1" applyBorder="1" applyAlignment="1">
      <alignment vertical="center" wrapText="1"/>
    </xf>
    <xf numFmtId="182" fontId="30" fillId="0" borderId="1" xfId="0" applyNumberFormat="1" applyFont="1" applyBorder="1" applyAlignment="1">
      <alignment horizontal="right" vertical="center" wrapText="1"/>
    </xf>
    <xf numFmtId="0" fontId="30" fillId="0" borderId="0" xfId="0" applyFont="1"/>
    <xf numFmtId="0" fontId="37" fillId="0" borderId="1" xfId="0" applyFont="1" applyBorder="1" applyAlignment="1">
      <alignment horizontal="center"/>
    </xf>
    <xf numFmtId="0" fontId="30" fillId="0" borderId="0" xfId="0" applyFont="1" applyAlignment="1">
      <alignment horizontal="right" wrapText="1"/>
    </xf>
    <xf numFmtId="0" fontId="34" fillId="26" borderId="1" xfId="0" applyFont="1" applyFill="1" applyBorder="1" applyAlignment="1">
      <alignment horizontal="left"/>
    </xf>
    <xf numFmtId="0" fontId="37" fillId="27" borderId="1" xfId="68" applyFont="1" applyFill="1" applyBorder="1" applyAlignment="1">
      <alignment horizontal="center" vertical="center" wrapText="1"/>
    </xf>
    <xf numFmtId="180" fontId="41" fillId="0" borderId="1" xfId="0" applyNumberFormat="1" applyFont="1" applyFill="1" applyBorder="1" applyAlignment="1">
      <alignment horizontal="right"/>
    </xf>
    <xf numFmtId="0" fontId="30" fillId="0" borderId="0" xfId="34" applyFont="1" applyAlignment="1"/>
    <xf numFmtId="0" fontId="34" fillId="26" borderId="1" xfId="34" applyFont="1" applyFill="1" applyBorder="1" applyAlignment="1">
      <alignment horizontal="center" vertical="center"/>
    </xf>
    <xf numFmtId="0" fontId="30" fillId="26" borderId="1" xfId="34" applyFont="1" applyFill="1" applyBorder="1" applyAlignment="1">
      <alignment horizontal="center" vertical="center"/>
    </xf>
    <xf numFmtId="177" fontId="30" fillId="26" borderId="1" xfId="34" applyNumberFormat="1" applyFont="1" applyFill="1" applyBorder="1" applyAlignment="1">
      <alignment horizontal="center" vertical="center"/>
    </xf>
    <xf numFmtId="177" fontId="30" fillId="26" borderId="1" xfId="34" applyNumberFormat="1" applyFont="1" applyFill="1" applyBorder="1" applyAlignment="1">
      <alignment horizontal="right" vertical="center"/>
    </xf>
    <xf numFmtId="178" fontId="34" fillId="26" borderId="1" xfId="34" applyNumberFormat="1" applyFont="1" applyFill="1" applyBorder="1" applyAlignment="1"/>
    <xf numFmtId="49" fontId="31" fillId="0" borderId="1" xfId="34" applyNumberFormat="1" applyFont="1" applyFill="1" applyBorder="1" applyAlignment="1">
      <alignment horizontal="center" vertical="center"/>
    </xf>
    <xf numFmtId="0" fontId="38" fillId="27" borderId="1" xfId="34" applyFont="1" applyFill="1" applyBorder="1" applyAlignment="1" applyProtection="1">
      <alignment vertical="center" wrapText="1"/>
    </xf>
    <xf numFmtId="0" fontId="37" fillId="0" borderId="1" xfId="34" applyFont="1" applyFill="1" applyBorder="1" applyAlignment="1">
      <alignment horizontal="center" vertical="center" wrapText="1"/>
    </xf>
    <xf numFmtId="0" fontId="31" fillId="0" borderId="1" xfId="34" applyFont="1" applyFill="1" applyBorder="1" applyAlignment="1" applyProtection="1">
      <alignment vertical="center" wrapText="1"/>
    </xf>
    <xf numFmtId="49" fontId="37" fillId="0" borderId="1" xfId="35" applyNumberFormat="1" applyFont="1" applyFill="1" applyBorder="1" applyAlignment="1">
      <alignment horizontal="center" vertical="center"/>
    </xf>
    <xf numFmtId="0" fontId="37" fillId="0" borderId="1" xfId="35" applyFont="1" applyFill="1" applyBorder="1" applyAlignment="1">
      <alignment horizontal="center" vertical="center"/>
    </xf>
    <xf numFmtId="0" fontId="44" fillId="0" borderId="1" xfId="34" applyFont="1" applyFill="1" applyBorder="1" applyAlignment="1" applyProtection="1">
      <alignment horizontal="center" vertical="center"/>
    </xf>
    <xf numFmtId="0" fontId="31" fillId="0" borderId="1" xfId="34" applyFont="1" applyFill="1" applyBorder="1" applyAlignment="1">
      <alignment horizontal="left" vertical="center" wrapText="1"/>
    </xf>
    <xf numFmtId="49" fontId="31" fillId="0" borderId="1" xfId="35" applyNumberFormat="1" applyFont="1" applyFill="1" applyBorder="1" applyAlignment="1">
      <alignment horizontal="center" vertical="center"/>
    </xf>
    <xf numFmtId="0" fontId="38" fillId="27" borderId="1" xfId="35" applyFont="1" applyFill="1" applyBorder="1" applyAlignment="1" applyProtection="1">
      <alignment vertical="center" wrapText="1"/>
    </xf>
    <xf numFmtId="0" fontId="38" fillId="27" borderId="1" xfId="35" applyFont="1" applyFill="1" applyBorder="1" applyAlignment="1" applyProtection="1">
      <alignment horizontal="left" vertical="center" wrapText="1"/>
    </xf>
    <xf numFmtId="0" fontId="37" fillId="0" borderId="1" xfId="35" applyFont="1" applyBorder="1" applyAlignment="1">
      <alignment horizontal="center" vertical="center"/>
    </xf>
    <xf numFmtId="0" fontId="37" fillId="0" borderId="1" xfId="35" applyFont="1" applyFill="1" applyBorder="1" applyAlignment="1">
      <alignment horizontal="center" vertical="center" wrapText="1"/>
    </xf>
    <xf numFmtId="0" fontId="38" fillId="0" borderId="1" xfId="34" applyFont="1" applyFill="1" applyBorder="1" applyAlignment="1" applyProtection="1">
      <alignment horizontal="center" vertical="center"/>
    </xf>
    <xf numFmtId="178" fontId="34" fillId="26" borderId="11" xfId="34" applyNumberFormat="1" applyFont="1" applyFill="1" applyBorder="1" applyAlignment="1"/>
    <xf numFmtId="0" fontId="43" fillId="0" borderId="0" xfId="0" applyFont="1" applyAlignment="1">
      <alignment horizontal="center"/>
    </xf>
    <xf numFmtId="0" fontId="45" fillId="27" borderId="0" xfId="0" applyFont="1" applyFill="1" applyBorder="1" applyAlignment="1">
      <alignment vertical="center"/>
    </xf>
    <xf numFmtId="0" fontId="45" fillId="0" borderId="0" xfId="0" applyFont="1" applyBorder="1" applyAlignment="1">
      <alignment vertical="center"/>
    </xf>
    <xf numFmtId="177" fontId="32" fillId="25" borderId="1" xfId="0" applyNumberFormat="1" applyFont="1" applyFill="1" applyBorder="1" applyAlignment="1">
      <alignment horizontal="right" vertical="center" wrapText="1"/>
    </xf>
    <xf numFmtId="0" fontId="37" fillId="0" borderId="1" xfId="0" applyFont="1" applyBorder="1" applyAlignment="1">
      <alignment horizontal="right"/>
    </xf>
    <xf numFmtId="181" fontId="34" fillId="26" borderId="1" xfId="0" applyNumberFormat="1" applyFont="1" applyFill="1" applyBorder="1" applyAlignment="1">
      <alignment horizontal="left"/>
    </xf>
    <xf numFmtId="0" fontId="39" fillId="26" borderId="1" xfId="0" applyFont="1" applyFill="1" applyBorder="1" applyAlignment="1">
      <alignment horizontal="left"/>
    </xf>
    <xf numFmtId="10" fontId="39" fillId="26" borderId="1" xfId="63" applyNumberFormat="1" applyFont="1" applyFill="1" applyBorder="1" applyAlignment="1">
      <alignment horizontal="right"/>
    </xf>
    <xf numFmtId="183" fontId="37" fillId="0" borderId="1" xfId="35" applyNumberFormat="1" applyFont="1" applyFill="1" applyBorder="1" applyAlignment="1">
      <alignment horizontal="right" vertical="center"/>
    </xf>
    <xf numFmtId="183" fontId="37" fillId="0" borderId="1" xfId="64" applyNumberFormat="1" applyFont="1" applyFill="1" applyBorder="1" applyAlignment="1">
      <alignment horizontal="right" vertical="center"/>
    </xf>
    <xf numFmtId="183" fontId="37" fillId="0" borderId="1" xfId="0" applyNumberFormat="1" applyFont="1" applyBorder="1" applyAlignment="1">
      <alignment horizontal="right"/>
    </xf>
    <xf numFmtId="183" fontId="37" fillId="0" borderId="1" xfId="34" applyNumberFormat="1" applyFont="1" applyFill="1" applyBorder="1" applyAlignment="1">
      <alignment horizontal="right" vertical="center"/>
    </xf>
    <xf numFmtId="183" fontId="37" fillId="0" borderId="1" xfId="0" applyNumberFormat="1" applyFont="1" applyFill="1" applyBorder="1" applyAlignment="1">
      <alignment horizontal="right" vertical="center"/>
    </xf>
    <xf numFmtId="183" fontId="37" fillId="27" borderId="1" xfId="67" applyNumberFormat="1" applyFont="1" applyFill="1" applyBorder="1" applyAlignment="1">
      <alignment vertical="center" wrapText="1"/>
    </xf>
    <xf numFmtId="183" fontId="37" fillId="27" borderId="1" xfId="67" applyNumberFormat="1" applyFont="1" applyFill="1" applyBorder="1" applyAlignment="1">
      <alignment horizontal="right" vertical="center" wrapText="1"/>
    </xf>
    <xf numFmtId="183" fontId="30" fillId="0" borderId="1" xfId="0" applyNumberFormat="1" applyFont="1" applyBorder="1"/>
    <xf numFmtId="183" fontId="42" fillId="0" borderId="1" xfId="0" applyNumberFormat="1" applyFont="1" applyBorder="1" applyAlignment="1">
      <alignment horizontal="right"/>
    </xf>
    <xf numFmtId="0" fontId="40" fillId="28" borderId="15" xfId="0" applyFont="1" applyFill="1" applyBorder="1" applyAlignment="1">
      <alignment horizontal="center" vertical="center"/>
    </xf>
    <xf numFmtId="0" fontId="40" fillId="28" borderId="13" xfId="0" applyFont="1" applyFill="1" applyBorder="1" applyAlignment="1">
      <alignment horizontal="center" vertical="center"/>
    </xf>
    <xf numFmtId="0" fontId="40" fillId="28" borderId="12" xfId="0" applyFont="1" applyFill="1" applyBorder="1" applyAlignment="1">
      <alignment horizontal="center" vertical="center"/>
    </xf>
    <xf numFmtId="177" fontId="37" fillId="26" borderId="1" xfId="34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right"/>
    </xf>
    <xf numFmtId="0" fontId="43" fillId="0" borderId="0" xfId="0" applyFont="1" applyAlignment="1">
      <alignment horizontal="center"/>
    </xf>
    <xf numFmtId="0" fontId="29" fillId="0" borderId="14" xfId="0" applyFont="1" applyFill="1" applyBorder="1" applyAlignment="1">
      <alignment horizontal="left" wrapText="1"/>
    </xf>
    <xf numFmtId="0" fontId="37" fillId="0" borderId="1" xfId="0" applyFont="1" applyBorder="1" applyAlignment="1">
      <alignment horizontal="right"/>
    </xf>
    <xf numFmtId="0" fontId="32" fillId="25" borderId="1" xfId="0" applyFont="1" applyFill="1" applyBorder="1" applyAlignment="1">
      <alignment horizontal="center" vertical="center" wrapText="1"/>
    </xf>
    <xf numFmtId="0" fontId="37" fillId="0" borderId="1" xfId="34" applyFont="1" applyBorder="1" applyAlignment="1">
      <alignment horizontal="right"/>
    </xf>
  </cellXfs>
  <cellStyles count="7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Comma 2 2" xfId="65"/>
    <cellStyle name="Normal 2" xfId="3"/>
    <cellStyle name="Normal 3" xfId="23"/>
    <cellStyle name="Normal_Event Logistic Service RFQ Template_v3" xfId="1"/>
    <cellStyle name="百分比" xfId="63" builtinId="5"/>
    <cellStyle name="百分比 2" xfId="69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" xfId="70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_Sheet1" xfId="68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千位分隔 2 2" xfId="67"/>
    <cellStyle name="千位分隔 3" xfId="66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3"/>
  <sheetViews>
    <sheetView showGridLines="0" tabSelected="1" topLeftCell="C1" zoomScale="80" zoomScaleNormal="80" workbookViewId="0">
      <selection activeCell="D3" sqref="D3"/>
    </sheetView>
  </sheetViews>
  <sheetFormatPr defaultColWidth="9" defaultRowHeight="17.399999999999999"/>
  <cols>
    <col min="1" max="1" width="3" style="15" customWidth="1"/>
    <col min="2" max="2" width="8.5" style="15" customWidth="1"/>
    <col min="3" max="3" width="34.5" style="15" customWidth="1"/>
    <col min="4" max="4" width="54.8984375" style="15" customWidth="1"/>
    <col min="5" max="5" width="13.59765625" style="15" customWidth="1"/>
    <col min="6" max="6" width="19" style="34" customWidth="1"/>
    <col min="7" max="7" width="9" style="15"/>
    <col min="8" max="8" width="18.19921875" style="15" customWidth="1"/>
    <col min="9" max="9" width="14.5" style="15" customWidth="1"/>
    <col min="10" max="10" width="16.19921875" style="15" customWidth="1"/>
    <col min="11" max="11" width="14.69921875" style="1" customWidth="1"/>
    <col min="12" max="16384" width="9" style="15"/>
  </cols>
  <sheetData>
    <row r="2" spans="2:11" ht="25.8">
      <c r="B2" s="83" t="s">
        <v>25</v>
      </c>
      <c r="C2" s="83"/>
      <c r="D2" s="83"/>
      <c r="E2" s="83"/>
      <c r="F2" s="61"/>
    </row>
    <row r="3" spans="2:11" ht="34.799999999999997">
      <c r="B3" s="2"/>
      <c r="C3" s="36" t="s">
        <v>2</v>
      </c>
      <c r="D3" s="31" t="s">
        <v>16</v>
      </c>
      <c r="E3" s="28"/>
      <c r="F3" s="28"/>
    </row>
    <row r="4" spans="2:11">
      <c r="B4" s="22" t="s">
        <v>9</v>
      </c>
      <c r="C4" s="22" t="s">
        <v>3</v>
      </c>
      <c r="D4" s="23" t="s">
        <v>26</v>
      </c>
      <c r="E4" s="29"/>
      <c r="F4" s="29"/>
    </row>
    <row r="5" spans="2:11">
      <c r="B5" s="24">
        <v>2</v>
      </c>
      <c r="C5" s="26" t="str">
        <f>C10</f>
        <v>医学服务</v>
      </c>
      <c r="D5" s="33">
        <f>J17</f>
        <v>119938</v>
      </c>
      <c r="E5" s="30"/>
      <c r="F5" s="30"/>
    </row>
    <row r="6" spans="2:11">
      <c r="B6" s="24">
        <v>4</v>
      </c>
      <c r="C6" s="25" t="str">
        <f>C18</f>
        <v>税 Tax</v>
      </c>
      <c r="D6" s="32">
        <f>J19</f>
        <v>8118.2434059999996</v>
      </c>
      <c r="E6" s="30"/>
      <c r="F6" s="30"/>
    </row>
    <row r="7" spans="2:11">
      <c r="B7" s="27"/>
      <c r="C7" s="25" t="s">
        <v>1</v>
      </c>
      <c r="D7" s="32">
        <f>SUM(D5:D6)</f>
        <v>128056.24340599999</v>
      </c>
      <c r="E7" s="30"/>
      <c r="F7" s="30"/>
    </row>
    <row r="8" spans="2:11" ht="44.4" customHeight="1">
      <c r="B8" s="3"/>
      <c r="C8" s="84" t="s">
        <v>27</v>
      </c>
      <c r="D8" s="84"/>
      <c r="E8" s="4"/>
      <c r="F8" s="4"/>
      <c r="G8" s="62"/>
      <c r="H8" s="62"/>
      <c r="I8" s="62"/>
      <c r="J8" s="62"/>
      <c r="K8" s="63"/>
    </row>
    <row r="9" spans="2:11" ht="34.799999999999997">
      <c r="B9" s="5" t="s">
        <v>4</v>
      </c>
      <c r="C9" s="86" t="s">
        <v>10</v>
      </c>
      <c r="D9" s="86"/>
      <c r="E9" s="5" t="s">
        <v>5</v>
      </c>
      <c r="F9" s="5" t="s">
        <v>28</v>
      </c>
      <c r="G9" s="6" t="s">
        <v>11</v>
      </c>
      <c r="H9" s="7" t="s">
        <v>6</v>
      </c>
      <c r="I9" s="64" t="s">
        <v>12</v>
      </c>
      <c r="J9" s="9" t="s">
        <v>13</v>
      </c>
      <c r="K9" s="8" t="s">
        <v>8</v>
      </c>
    </row>
    <row r="10" spans="2:11" s="40" customFormat="1">
      <c r="B10" s="41">
        <v>1</v>
      </c>
      <c r="C10" s="20" t="s">
        <v>34</v>
      </c>
      <c r="D10" s="20"/>
      <c r="E10" s="20"/>
      <c r="F10" s="42"/>
      <c r="G10" s="43"/>
      <c r="H10" s="43"/>
      <c r="I10" s="44"/>
      <c r="J10" s="45"/>
      <c r="K10" s="60"/>
    </row>
    <row r="11" spans="2:11">
      <c r="B11" s="19" t="s">
        <v>35</v>
      </c>
      <c r="C11" s="12" t="s">
        <v>33</v>
      </c>
      <c r="D11" s="18" t="s">
        <v>39</v>
      </c>
      <c r="E11" s="16" t="s">
        <v>14</v>
      </c>
      <c r="F11" s="16" t="s">
        <v>29</v>
      </c>
      <c r="G11" s="35">
        <v>4</v>
      </c>
      <c r="H11" s="35">
        <v>4</v>
      </c>
      <c r="I11" s="71">
        <v>616</v>
      </c>
      <c r="J11" s="71">
        <f>G11*H11*I11</f>
        <v>9856</v>
      </c>
      <c r="K11" s="73">
        <v>616</v>
      </c>
    </row>
    <row r="12" spans="2:11" s="40" customFormat="1">
      <c r="B12" s="54" t="s">
        <v>40</v>
      </c>
      <c r="C12" s="55" t="s">
        <v>31</v>
      </c>
      <c r="D12" s="56" t="s">
        <v>32</v>
      </c>
      <c r="E12" s="57" t="s">
        <v>14</v>
      </c>
      <c r="F12" s="38" t="s">
        <v>21</v>
      </c>
      <c r="G12" s="51">
        <v>23</v>
      </c>
      <c r="H12" s="58">
        <v>1</v>
      </c>
      <c r="I12" s="69">
        <v>446</v>
      </c>
      <c r="J12" s="69">
        <f t="shared" ref="J12:J13" si="0">G12*H12*I12</f>
        <v>10258</v>
      </c>
      <c r="K12" s="69">
        <v>446</v>
      </c>
    </row>
    <row r="13" spans="2:11" s="40" customFormat="1">
      <c r="B13" s="50" t="s">
        <v>41</v>
      </c>
      <c r="C13" s="47" t="s">
        <v>17</v>
      </c>
      <c r="D13" s="47" t="s">
        <v>30</v>
      </c>
      <c r="E13" s="59" t="s">
        <v>24</v>
      </c>
      <c r="F13" s="38" t="s">
        <v>23</v>
      </c>
      <c r="G13" s="51">
        <v>7</v>
      </c>
      <c r="H13" s="51">
        <v>7</v>
      </c>
      <c r="I13" s="70">
        <v>616</v>
      </c>
      <c r="J13" s="72">
        <f t="shared" si="0"/>
        <v>30184</v>
      </c>
      <c r="K13" s="72">
        <v>616</v>
      </c>
    </row>
    <row r="14" spans="2:11" ht="16.8" customHeight="1">
      <c r="B14" s="19" t="s">
        <v>42</v>
      </c>
      <c r="C14" s="12" t="s">
        <v>18</v>
      </c>
      <c r="D14" s="12" t="s">
        <v>20</v>
      </c>
      <c r="E14" s="13" t="s">
        <v>15</v>
      </c>
      <c r="F14" s="13"/>
      <c r="G14" s="35">
        <v>1</v>
      </c>
      <c r="H14" s="35">
        <v>5</v>
      </c>
      <c r="I14" s="71">
        <v>4464</v>
      </c>
      <c r="J14" s="71">
        <f>G14*H14*I14</f>
        <v>22320</v>
      </c>
      <c r="K14" s="73">
        <v>4464</v>
      </c>
    </row>
    <row r="15" spans="2:11" s="40" customFormat="1" ht="30">
      <c r="B15" s="46" t="s">
        <v>43</v>
      </c>
      <c r="C15" s="49" t="s">
        <v>46</v>
      </c>
      <c r="D15" s="53" t="s">
        <v>37</v>
      </c>
      <c r="E15" s="52" t="s">
        <v>22</v>
      </c>
      <c r="F15" s="38" t="s">
        <v>47</v>
      </c>
      <c r="G15" s="14">
        <v>20</v>
      </c>
      <c r="H15" s="48">
        <v>1</v>
      </c>
      <c r="I15" s="72">
        <v>616</v>
      </c>
      <c r="J15" s="72">
        <f>G15*H15*I15</f>
        <v>12320</v>
      </c>
      <c r="K15" s="72">
        <v>616</v>
      </c>
    </row>
    <row r="16" spans="2:11" s="34" customFormat="1">
      <c r="B16" s="19" t="s">
        <v>44</v>
      </c>
      <c r="C16" s="12" t="s">
        <v>38</v>
      </c>
      <c r="D16" s="18" t="s">
        <v>45</v>
      </c>
      <c r="E16" s="16" t="s">
        <v>36</v>
      </c>
      <c r="F16" s="16"/>
      <c r="G16" s="35">
        <v>25</v>
      </c>
      <c r="H16" s="35">
        <v>1</v>
      </c>
      <c r="I16" s="71">
        <v>1400</v>
      </c>
      <c r="J16" s="71">
        <f>G16*H16*I16</f>
        <v>35000</v>
      </c>
      <c r="K16" s="73">
        <v>1400</v>
      </c>
    </row>
    <row r="17" spans="2:11" s="40" customFormat="1">
      <c r="B17" s="87" t="s">
        <v>7</v>
      </c>
      <c r="C17" s="87"/>
      <c r="D17" s="87"/>
      <c r="E17" s="87"/>
      <c r="F17" s="87"/>
      <c r="G17" s="87"/>
      <c r="H17" s="87"/>
      <c r="I17" s="87"/>
      <c r="J17" s="74">
        <f>SUM(J11:J16)</f>
        <v>119938</v>
      </c>
      <c r="K17" s="75"/>
    </row>
    <row r="18" spans="2:11">
      <c r="B18" s="10">
        <v>3</v>
      </c>
      <c r="C18" s="37" t="s">
        <v>0</v>
      </c>
      <c r="D18" s="66">
        <v>6.7686999999999997E-2</v>
      </c>
      <c r="E18" s="67"/>
      <c r="F18" s="67"/>
      <c r="G18" s="81"/>
      <c r="H18" s="81"/>
      <c r="I18" s="81"/>
      <c r="J18" s="11"/>
      <c r="K18" s="68"/>
    </row>
    <row r="19" spans="2:11">
      <c r="B19" s="85"/>
      <c r="C19" s="85"/>
      <c r="D19" s="85"/>
      <c r="E19" s="85"/>
      <c r="F19" s="65"/>
      <c r="G19" s="82" t="s">
        <v>7</v>
      </c>
      <c r="H19" s="82"/>
      <c r="I19" s="82"/>
      <c r="J19" s="76">
        <f>J17*D18</f>
        <v>8118.2434059999996</v>
      </c>
      <c r="K19" s="17"/>
    </row>
    <row r="20" spans="2:11">
      <c r="B20" s="78" t="s">
        <v>19</v>
      </c>
      <c r="C20" s="79"/>
      <c r="D20" s="79"/>
      <c r="E20" s="79"/>
      <c r="F20" s="79"/>
      <c r="G20" s="79"/>
      <c r="H20" s="79"/>
      <c r="I20" s="80"/>
      <c r="J20" s="77">
        <f>J17+J19</f>
        <v>128056.24340599999</v>
      </c>
      <c r="K20" s="39"/>
    </row>
    <row r="23" spans="2:11">
      <c r="D23" s="21"/>
    </row>
  </sheetData>
  <mergeCells count="8">
    <mergeCell ref="B20:I20"/>
    <mergeCell ref="G18:I18"/>
    <mergeCell ref="G19:I19"/>
    <mergeCell ref="B2:E2"/>
    <mergeCell ref="C8:D8"/>
    <mergeCell ref="B19:E19"/>
    <mergeCell ref="C9:D9"/>
    <mergeCell ref="B17:I17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客户部毕文君</cp:lastModifiedBy>
  <dcterms:created xsi:type="dcterms:W3CDTF">2014-02-12T08:04:12Z</dcterms:created>
  <dcterms:modified xsi:type="dcterms:W3CDTF">2020-12-22T07:29:06Z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