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新建文件夹\work\庞贝\"/>
    </mc:Choice>
  </mc:AlternateContent>
  <bookViews>
    <workbookView xWindow="0" yWindow="0" windowWidth="24000" windowHeight="9750"/>
  </bookViews>
  <sheets>
    <sheet name="结算" sheetId="5" r:id="rId1"/>
  </sheets>
  <calcPr calcId="152511"/>
</workbook>
</file>

<file path=xl/calcChain.xml><?xml version="1.0" encoding="utf-8"?>
<calcChain xmlns="http://schemas.openxmlformats.org/spreadsheetml/2006/main">
  <c r="I18" i="5" l="1"/>
  <c r="I19" i="5" s="1"/>
  <c r="I15" i="5"/>
  <c r="I12" i="5" l="1"/>
  <c r="C7" i="5" l="1"/>
  <c r="C6" i="5"/>
  <c r="I17" i="5" l="1"/>
  <c r="C5" i="5" l="1"/>
  <c r="I16" i="5" l="1"/>
  <c r="D6" i="5" s="1"/>
  <c r="I13" i="5" l="1"/>
  <c r="I21" i="5" l="1"/>
  <c r="D7" i="5" s="1"/>
  <c r="D5" i="5"/>
  <c r="I22" i="5" l="1"/>
  <c r="D8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1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<sst xmlns="http://schemas.openxmlformats.org/spreadsheetml/2006/main" count="38" uniqueCount="37">
  <si>
    <t>税 Tax</t>
  </si>
  <si>
    <t>总计 Total</t>
  </si>
  <si>
    <t>Agency: must fill in
供应商（填入右边橘色处）</t>
  </si>
  <si>
    <t>Descripation描述</t>
  </si>
  <si>
    <t xml:space="preserve">Item  </t>
  </si>
  <si>
    <t>Unit</t>
  </si>
  <si>
    <t>Time of usage</t>
  </si>
  <si>
    <t>Total</t>
  </si>
  <si>
    <t>SA Rate Card Price</t>
  </si>
  <si>
    <t>Item</t>
    <phoneticPr fontId="1" type="noConversion"/>
  </si>
  <si>
    <t>Descripation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</si>
  <si>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</si>
  <si>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</si>
  <si>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</si>
  <si>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时</t>
    <phoneticPr fontId="1" type="noConversion"/>
  </si>
  <si>
    <t>上海麦田公共关系咨询有限公司</t>
    <phoneticPr fontId="1" type="noConversion"/>
  </si>
  <si>
    <t>Total Amount</t>
    <phoneticPr fontId="1" type="noConversion"/>
  </si>
  <si>
    <t>Invoice Summary 结算总表</t>
    <phoneticPr fontId="4" type="noConversion"/>
  </si>
  <si>
    <t>Invoice结算</t>
    <phoneticPr fontId="1" type="noConversion"/>
  </si>
  <si>
    <t>结算明细表 Invoice Breakdown</t>
    <phoneticPr fontId="1" type="noConversion"/>
  </si>
  <si>
    <t>微信推文撰写</t>
  </si>
  <si>
    <t>Total</t>
    <phoneticPr fontId="1" type="noConversion"/>
  </si>
  <si>
    <t>海报设计</t>
    <phoneticPr fontId="1" type="noConversion"/>
  </si>
  <si>
    <t>2-1</t>
    <phoneticPr fontId="1" type="noConversion"/>
  </si>
  <si>
    <t>2-2</t>
    <phoneticPr fontId="1" type="noConversion"/>
  </si>
  <si>
    <t>时</t>
    <phoneticPr fontId="1" type="noConversion"/>
  </si>
  <si>
    <t>张</t>
    <phoneticPr fontId="1" type="noConversion"/>
  </si>
  <si>
    <t>总计</t>
    <phoneticPr fontId="1" type="noConversion"/>
  </si>
  <si>
    <t>1-1</t>
    <phoneticPr fontId="1" type="noConversion"/>
  </si>
  <si>
    <t>疾病相关海报</t>
    <phoneticPr fontId="1" type="noConversion"/>
  </si>
  <si>
    <t>根据统一模板，调整不同信息，3次</t>
    <phoneticPr fontId="1" type="noConversion"/>
  </si>
  <si>
    <t>创意图文设计制作</t>
  </si>
  <si>
    <t>包括图文的文案撰写和图片设计，同一风格，共12张</t>
    <phoneticPr fontId="1" type="noConversion"/>
  </si>
  <si>
    <t>包括海报的创意和文字</t>
    <phoneticPr fontId="1" type="noConversion"/>
  </si>
  <si>
    <t>时</t>
    <phoneticPr fontId="1" type="noConversion"/>
  </si>
  <si>
    <t>包括医学整理、内容撰写</t>
  </si>
  <si>
    <t>推文撰写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</si>
</sst>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  <numFmt numFmtId="182" formatCode="#,##0.00_);[Red]\(#,##0.00\)"/>
    <numFmt numFmtId="183" formatCode="0.00_);[Red]\(0.00\)"/>
  </numFmts>
  <fonts count="46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0"/>
      <name val="微软雅黑"/>
      <family val="2"/>
      <charset val="134"/>
    </font>
    <font>
      <b/>
      <u/>
      <sz val="12"/>
      <name val="微软雅黑"/>
      <family val="2"/>
      <charset val="134"/>
    </font>
    <font>
      <b/>
      <sz val="18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6"/>
      <name val="微软雅黑"/>
      <family val="2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8" fillId="0" borderId="0" applyBorder="0">
      <alignment vertical="top"/>
    </xf>
  </cellStyleXfs>
  <cellXfs count="86">
    <xf numFmtId="0" fontId="0" fillId="0" borderId="0" xfId="0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wrapText="1"/>
    </xf>
    <xf numFmtId="0" fontId="32" fillId="25" borderId="1" xfId="0" applyFont="1" applyFill="1" applyBorder="1" applyAlignment="1">
      <alignment horizontal="center" vertical="center" wrapText="1"/>
    </xf>
    <xf numFmtId="177" fontId="33" fillId="25" borderId="1" xfId="0" applyNumberFormat="1" applyFont="1" applyFill="1" applyBorder="1" applyAlignment="1">
      <alignment horizontal="center" vertical="center" wrapText="1"/>
    </xf>
    <xf numFmtId="177" fontId="32" fillId="25" borderId="1" xfId="0" applyNumberFormat="1" applyFont="1" applyFill="1" applyBorder="1" applyAlignment="1">
      <alignment horizontal="center" vertical="center" wrapText="1"/>
    </xf>
    <xf numFmtId="177" fontId="32" fillId="29" borderId="1" xfId="0" applyNumberFormat="1" applyFont="1" applyFill="1" applyBorder="1" applyAlignment="1">
      <alignment horizontal="right" vertical="center" wrapText="1"/>
    </xf>
    <xf numFmtId="177" fontId="32" fillId="25" borderId="1" xfId="0" applyNumberFormat="1" applyFont="1" applyFill="1" applyBorder="1" applyAlignment="1">
      <alignment vertical="center" wrapText="1"/>
    </xf>
    <xf numFmtId="0" fontId="34" fillId="26" borderId="1" xfId="0" applyFont="1" applyFill="1" applyBorder="1" applyAlignment="1">
      <alignment horizontal="center" vertical="center"/>
    </xf>
    <xf numFmtId="178" fontId="34" fillId="26" borderId="1" xfId="0" applyNumberFormat="1" applyFont="1" applyFill="1" applyBorder="1" applyAlignment="1"/>
    <xf numFmtId="0" fontId="38" fillId="27" borderId="1" xfId="0" applyFont="1" applyFill="1" applyBorder="1" applyAlignment="1" applyProtection="1">
      <alignment vertical="center" wrapText="1"/>
    </xf>
    <xf numFmtId="0" fontId="37" fillId="0" borderId="1" xfId="34" applyFont="1" applyFill="1" applyBorder="1" applyAlignment="1">
      <alignment horizontal="center" vertical="center"/>
    </xf>
    <xf numFmtId="0" fontId="30" fillId="0" borderId="0" xfId="0" applyFont="1"/>
    <xf numFmtId="0" fontId="37" fillId="0" borderId="1" xfId="0" applyFont="1" applyBorder="1" applyAlignment="1">
      <alignment horizontal="center" vertical="center"/>
    </xf>
    <xf numFmtId="179" fontId="37" fillId="0" borderId="1" xfId="0" applyNumberFormat="1" applyFont="1" applyBorder="1" applyAlignment="1">
      <alignment horizontal="right"/>
    </xf>
    <xf numFmtId="0" fontId="38" fillId="27" borderId="1" xfId="0" applyFont="1" applyFill="1" applyBorder="1" applyAlignment="1" applyProtection="1">
      <alignment horizontal="left" vertical="center" wrapText="1"/>
    </xf>
    <xf numFmtId="49" fontId="31" fillId="0" borderId="1" xfId="0" applyNumberFormat="1" applyFont="1" applyFill="1" applyBorder="1" applyAlignment="1">
      <alignment horizontal="center" vertical="center"/>
    </xf>
    <xf numFmtId="0" fontId="34" fillId="26" borderId="1" xfId="34" applyFont="1" applyFill="1" applyBorder="1" applyAlignment="1">
      <alignment horizontal="left"/>
    </xf>
    <xf numFmtId="0" fontId="30" fillId="27" borderId="0" xfId="0" applyFont="1" applyFill="1"/>
    <xf numFmtId="0" fontId="32" fillId="24" borderId="1" xfId="0" applyFont="1" applyFill="1" applyBorder="1" applyAlignment="1">
      <alignment horizontal="center" vertical="center"/>
    </xf>
    <xf numFmtId="0" fontId="32" fillId="24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wrapText="1"/>
    </xf>
    <xf numFmtId="0" fontId="31" fillId="27" borderId="0" xfId="0" applyFont="1" applyFill="1" applyAlignment="1">
      <alignment horizontal="center" wrapText="1"/>
    </xf>
    <xf numFmtId="0" fontId="32" fillId="27" borderId="0" xfId="0" applyFont="1" applyFill="1" applyBorder="1" applyAlignment="1">
      <alignment horizontal="center" vertical="center" wrapText="1"/>
    </xf>
    <xf numFmtId="176" fontId="30" fillId="27" borderId="0" xfId="62" applyFont="1" applyFill="1" applyBorder="1" applyAlignment="1">
      <alignment horizontal="center"/>
    </xf>
    <xf numFmtId="0" fontId="30" fillId="30" borderId="0" xfId="0" applyFont="1" applyFill="1" applyAlignment="1">
      <alignment horizontal="right" vertical="center" wrapText="1"/>
    </xf>
    <xf numFmtId="182" fontId="30" fillId="0" borderId="1" xfId="0" applyNumberFormat="1" applyFont="1" applyBorder="1" applyAlignment="1">
      <alignment vertical="center" wrapText="1"/>
    </xf>
    <xf numFmtId="182" fontId="30" fillId="0" borderId="1" xfId="0" applyNumberFormat="1" applyFont="1" applyBorder="1" applyAlignment="1">
      <alignment horizontal="right" vertical="center" wrapText="1"/>
    </xf>
    <xf numFmtId="0" fontId="30" fillId="0" borderId="0" xfId="0" applyFont="1"/>
    <xf numFmtId="0" fontId="37" fillId="0" borderId="1" xfId="0" applyFont="1" applyBorder="1" applyAlignment="1">
      <alignment horizontal="center"/>
    </xf>
    <xf numFmtId="0" fontId="30" fillId="0" borderId="0" xfId="0" applyFont="1" applyAlignment="1">
      <alignment horizontal="right" wrapText="1"/>
    </xf>
    <xf numFmtId="0" fontId="34" fillId="26" borderId="1" xfId="0" applyFont="1" applyFill="1" applyBorder="1" applyAlignment="1">
      <alignment horizontal="left"/>
    </xf>
    <xf numFmtId="180" fontId="41" fillId="0" borderId="1" xfId="0" applyNumberFormat="1" applyFont="1" applyFill="1" applyBorder="1" applyAlignment="1">
      <alignment horizontal="right"/>
    </xf>
    <xf numFmtId="0" fontId="30" fillId="0" borderId="0" xfId="34" applyFont="1" applyAlignment="1"/>
    <xf numFmtId="0" fontId="34" fillId="26" borderId="1" xfId="34" applyFont="1" applyFill="1" applyBorder="1" applyAlignment="1">
      <alignment horizontal="center" vertical="center"/>
    </xf>
    <xf numFmtId="177" fontId="30" fillId="26" borderId="1" xfId="34" applyNumberFormat="1" applyFont="1" applyFill="1" applyBorder="1" applyAlignment="1">
      <alignment horizontal="center" vertical="center"/>
    </xf>
    <xf numFmtId="177" fontId="30" fillId="26" borderId="1" xfId="34" applyNumberFormat="1" applyFont="1" applyFill="1" applyBorder="1" applyAlignment="1">
      <alignment horizontal="right" vertical="center"/>
    </xf>
    <xf numFmtId="178" fontId="34" fillId="26" borderId="1" xfId="34" applyNumberFormat="1" applyFont="1" applyFill="1" applyBorder="1" applyAlignment="1"/>
    <xf numFmtId="0" fontId="37" fillId="0" borderId="1" xfId="34" applyFont="1" applyFill="1" applyBorder="1" applyAlignment="1">
      <alignment horizontal="center" vertical="center" wrapText="1"/>
    </xf>
    <xf numFmtId="0" fontId="44" fillId="0" borderId="1" xfId="34" applyFont="1" applyFill="1" applyBorder="1" applyAlignment="1" applyProtection="1">
      <alignment horizontal="center" vertical="center"/>
    </xf>
    <xf numFmtId="178" fontId="34" fillId="26" borderId="11" xfId="34" applyNumberFormat="1" applyFont="1" applyFill="1" applyBorder="1" applyAlignment="1"/>
    <xf numFmtId="0" fontId="45" fillId="27" borderId="0" xfId="0" applyFont="1" applyFill="1" applyBorder="1" applyAlignment="1">
      <alignment vertical="center"/>
    </xf>
    <xf numFmtId="0" fontId="45" fillId="0" borderId="0" xfId="0" applyFont="1" applyBorder="1" applyAlignment="1">
      <alignment vertical="center"/>
    </xf>
    <xf numFmtId="177" fontId="32" fillId="25" borderId="1" xfId="0" applyNumberFormat="1" applyFont="1" applyFill="1" applyBorder="1" applyAlignment="1">
      <alignment horizontal="right" vertical="center" wrapText="1"/>
    </xf>
    <xf numFmtId="181" fontId="34" fillId="26" borderId="1" xfId="0" applyNumberFormat="1" applyFont="1" applyFill="1" applyBorder="1" applyAlignment="1">
      <alignment horizontal="left"/>
    </xf>
    <xf numFmtId="0" fontId="39" fillId="26" borderId="1" xfId="0" applyFont="1" applyFill="1" applyBorder="1" applyAlignment="1">
      <alignment horizontal="left"/>
    </xf>
    <xf numFmtId="10" fontId="39" fillId="26" borderId="1" xfId="63" applyNumberFormat="1" applyFont="1" applyFill="1" applyBorder="1" applyAlignment="1">
      <alignment horizontal="right"/>
    </xf>
    <xf numFmtId="183" fontId="37" fillId="0" borderId="1" xfId="0" applyNumberFormat="1" applyFont="1" applyBorder="1" applyAlignment="1">
      <alignment horizontal="right"/>
    </xf>
    <xf numFmtId="183" fontId="37" fillId="0" borderId="1" xfId="34" applyNumberFormat="1" applyFont="1" applyFill="1" applyBorder="1" applyAlignment="1">
      <alignment horizontal="right" vertical="center"/>
    </xf>
    <xf numFmtId="183" fontId="37" fillId="0" borderId="1" xfId="0" applyNumberFormat="1" applyFont="1" applyFill="1" applyBorder="1" applyAlignment="1">
      <alignment horizontal="right" vertical="center"/>
    </xf>
    <xf numFmtId="183" fontId="37" fillId="27" borderId="1" xfId="67" applyNumberFormat="1" applyFont="1" applyFill="1" applyBorder="1" applyAlignment="1">
      <alignment vertical="center" wrapText="1"/>
    </xf>
    <xf numFmtId="183" fontId="37" fillId="27" borderId="1" xfId="67" applyNumberFormat="1" applyFont="1" applyFill="1" applyBorder="1" applyAlignment="1">
      <alignment horizontal="right" vertical="center" wrapText="1"/>
    </xf>
    <xf numFmtId="183" fontId="30" fillId="0" borderId="1" xfId="0" applyNumberFormat="1" applyFont="1" applyBorder="1"/>
    <xf numFmtId="183" fontId="42" fillId="0" borderId="1" xfId="0" applyNumberFormat="1" applyFont="1" applyBorder="1" applyAlignment="1">
      <alignment horizontal="right"/>
    </xf>
    <xf numFmtId="0" fontId="38" fillId="0" borderId="1" xfId="0" applyFont="1" applyFill="1" applyBorder="1" applyAlignment="1" applyProtection="1">
      <alignment vertical="center" wrapText="1"/>
    </xf>
    <xf numFmtId="0" fontId="37" fillId="0" borderId="1" xfId="0" applyFont="1" applyFill="1" applyBorder="1" applyAlignment="1">
      <alignment horizontal="center"/>
    </xf>
    <xf numFmtId="183" fontId="37" fillId="0" borderId="1" xfId="0" applyNumberFormat="1" applyFont="1" applyFill="1" applyBorder="1" applyAlignment="1">
      <alignment horizontal="right"/>
    </xf>
    <xf numFmtId="0" fontId="30" fillId="0" borderId="0" xfId="0" applyFont="1" applyFill="1"/>
    <xf numFmtId="0" fontId="30" fillId="0" borderId="0" xfId="34" applyFont="1" applyFill="1" applyAlignment="1"/>
    <xf numFmtId="0" fontId="37" fillId="0" borderId="1" xfId="0" applyFont="1" applyFill="1" applyBorder="1" applyAlignment="1">
      <alignment horizontal="center" vertical="center"/>
    </xf>
    <xf numFmtId="0" fontId="40" fillId="28" borderId="15" xfId="0" applyFont="1" applyFill="1" applyBorder="1" applyAlignment="1">
      <alignment horizontal="center" vertical="center"/>
    </xf>
    <xf numFmtId="0" fontId="40" fillId="28" borderId="13" xfId="0" applyFont="1" applyFill="1" applyBorder="1" applyAlignment="1">
      <alignment horizontal="center" vertical="center"/>
    </xf>
    <xf numFmtId="0" fontId="40" fillId="28" borderId="12" xfId="0" applyFont="1" applyFill="1" applyBorder="1" applyAlignment="1">
      <alignment horizontal="center" vertical="center"/>
    </xf>
    <xf numFmtId="177" fontId="37" fillId="26" borderId="1" xfId="34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right"/>
    </xf>
    <xf numFmtId="0" fontId="43" fillId="0" borderId="0" xfId="0" applyFont="1" applyAlignment="1">
      <alignment horizontal="center"/>
    </xf>
    <xf numFmtId="0" fontId="29" fillId="0" borderId="14" xfId="0" applyFont="1" applyFill="1" applyBorder="1" applyAlignment="1">
      <alignment horizontal="left" wrapText="1"/>
    </xf>
    <xf numFmtId="0" fontId="37" fillId="0" borderId="1" xfId="0" applyFont="1" applyBorder="1" applyAlignment="1">
      <alignment horizontal="right"/>
    </xf>
    <xf numFmtId="0" fontId="32" fillId="25" borderId="1" xfId="0" applyFont="1" applyFill="1" applyBorder="1" applyAlignment="1">
      <alignment horizontal="center" vertical="center" wrapText="1"/>
    </xf>
    <xf numFmtId="0" fontId="37" fillId="0" borderId="1" xfId="34" applyFont="1" applyBorder="1" applyAlignment="1">
      <alignment horizontal="right"/>
    </xf>
    <xf numFmtId="49" fontId="37" fillId="0" borderId="15" xfId="35" applyNumberFormat="1" applyFont="1" applyFill="1" applyBorder="1" applyAlignment="1">
      <alignment horizontal="right" vertical="center"/>
    </xf>
    <xf numFmtId="49" fontId="37" fillId="0" borderId="13" xfId="35" applyNumberFormat="1" applyFont="1" applyFill="1" applyBorder="1" applyAlignment="1">
      <alignment horizontal="right" vertical="center"/>
    </xf>
    <xf numFmtId="49" fontId="37" fillId="0" borderId="12" xfId="35" applyNumberFormat="1" applyFont="1" applyFill="1" applyBorder="1" applyAlignment="1">
      <alignment horizontal="right" vertical="center"/>
    </xf>
    <xf numFmtId="0" fontId="39" fillId="0" borderId="15" xfId="34" applyFont="1" applyBorder="1" applyAlignment="1">
      <alignment horizontal="right"/>
    </xf>
    <xf numFmtId="0" fontId="39" fillId="0" borderId="13" xfId="34" applyFont="1" applyBorder="1" applyAlignment="1">
      <alignment horizontal="right"/>
    </xf>
    <xf numFmtId="0" fontId="39" fillId="0" borderId="12" xfId="34" applyFont="1" applyBorder="1" applyAlignment="1">
      <alignment horizontal="right"/>
    </xf>
    <xf numFmtId="49" fontId="31" fillId="0" borderId="16" xfId="34" applyNumberFormat="1" applyFont="1" applyFill="1" applyBorder="1" applyAlignment="1">
      <alignment horizontal="center" vertical="center"/>
    </xf>
    <xf numFmtId="49" fontId="31" fillId="0" borderId="17" xfId="34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 applyProtection="1">
      <alignment horizontal="center" vertical="center"/>
    </xf>
    <xf numFmtId="0" fontId="31" fillId="0" borderId="16" xfId="34" applyFont="1" applyFill="1" applyBorder="1" applyAlignment="1" applyProtection="1">
      <alignment horizontal="left" vertical="center" wrapText="1"/>
    </xf>
    <xf numFmtId="0" fontId="31" fillId="0" borderId="17" xfId="34" applyFont="1" applyFill="1" applyBorder="1" applyAlignment="1" applyProtection="1">
      <alignment horizontal="left" vertical="center" wrapText="1"/>
    </xf>
  </cellXfs>
  <cellStyles count="70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Comma 2 2" xfId="65"/>
    <cellStyle name="Normal 2" xfId="3"/>
    <cellStyle name="Normal 3" xfId="23"/>
    <cellStyle name="Normal_Event Logistic Service RFQ Template_v3" xfId="1"/>
    <cellStyle name="百分比" xfId="63" builtinId="5"/>
    <cellStyle name="百分比 2" xfId="68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" xfId="69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千位分隔 2 2" xfId="67"/>
    <cellStyle name="千位分隔 3" xfId="66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25"/>
  <sheetViews>
    <sheetView showGridLines="0" tabSelected="1" zoomScale="80" zoomScaleNormal="80" workbookViewId="0">
      <selection activeCell="C28" sqref="C28"/>
    </sheetView>
  </sheetViews>
  <sheetFormatPr defaultColWidth="9" defaultRowHeight="17.25"/>
  <cols>
    <col min="1" max="1" width="3" style="14" customWidth="1"/>
    <col min="2" max="2" width="8.5" style="14" customWidth="1"/>
    <col min="3" max="3" width="34.5" style="14" customWidth="1"/>
    <col min="4" max="4" width="54.875" style="14" customWidth="1"/>
    <col min="5" max="5" width="13.625" style="14" customWidth="1"/>
    <col min="6" max="6" width="9" style="14"/>
    <col min="7" max="7" width="18.25" style="14" customWidth="1"/>
    <col min="8" max="8" width="14.5" style="14" customWidth="1"/>
    <col min="9" max="9" width="16.25" style="14" customWidth="1"/>
    <col min="10" max="10" width="14.75" style="1" customWidth="1"/>
    <col min="11" max="16384" width="9" style="14"/>
  </cols>
  <sheetData>
    <row r="2" spans="2:10" ht="24.75">
      <c r="B2" s="70" t="s">
        <v>17</v>
      </c>
      <c r="C2" s="70"/>
      <c r="D2" s="70"/>
      <c r="E2" s="70"/>
    </row>
    <row r="3" spans="2:10" ht="35.25">
      <c r="B3" s="2"/>
      <c r="C3" s="35" t="s">
        <v>2</v>
      </c>
      <c r="D3" s="30" t="s">
        <v>15</v>
      </c>
      <c r="E3" s="27"/>
    </row>
    <row r="4" spans="2:10" ht="18">
      <c r="B4" s="21" t="s">
        <v>9</v>
      </c>
      <c r="C4" s="21" t="s">
        <v>3</v>
      </c>
      <c r="D4" s="22" t="s">
        <v>18</v>
      </c>
      <c r="E4" s="28"/>
    </row>
    <row r="5" spans="2:10">
      <c r="B5" s="23">
        <v>1</v>
      </c>
      <c r="C5" s="25" t="str">
        <f>C11</f>
        <v>推文撰写</v>
      </c>
      <c r="D5" s="32">
        <f>I13</f>
        <v>33264</v>
      </c>
      <c r="E5" s="29"/>
    </row>
    <row r="6" spans="2:10">
      <c r="B6" s="23">
        <v>2</v>
      </c>
      <c r="C6" s="24" t="str">
        <f>C14</f>
        <v>海报设计</v>
      </c>
      <c r="D6" s="31">
        <f>I18</f>
        <v>20496</v>
      </c>
      <c r="E6" s="29"/>
    </row>
    <row r="7" spans="2:10" s="33" customFormat="1">
      <c r="B7" s="23">
        <v>3</v>
      </c>
      <c r="C7" s="24" t="str">
        <f>C20</f>
        <v>税 Tax</v>
      </c>
      <c r="D7" s="31">
        <f>I21</f>
        <v>3638.8531199999998</v>
      </c>
      <c r="E7" s="29"/>
      <c r="J7" s="1"/>
    </row>
    <row r="8" spans="2:10">
      <c r="B8" s="26"/>
      <c r="C8" s="24" t="s">
        <v>1</v>
      </c>
      <c r="D8" s="31">
        <f>SUM(D5:D7)</f>
        <v>57398.85312</v>
      </c>
      <c r="E8" s="29"/>
    </row>
    <row r="9" spans="2:10" ht="44.45" customHeight="1">
      <c r="B9" s="3"/>
      <c r="C9" s="71" t="s">
        <v>19</v>
      </c>
      <c r="D9" s="71"/>
      <c r="E9" s="4"/>
      <c r="F9" s="46"/>
      <c r="G9" s="46"/>
      <c r="H9" s="46"/>
      <c r="I9" s="46"/>
      <c r="J9" s="47"/>
    </row>
    <row r="10" spans="2:10" ht="36">
      <c r="B10" s="5" t="s">
        <v>4</v>
      </c>
      <c r="C10" s="73" t="s">
        <v>10</v>
      </c>
      <c r="D10" s="73"/>
      <c r="E10" s="5" t="s">
        <v>5</v>
      </c>
      <c r="F10" s="6" t="s">
        <v>11</v>
      </c>
      <c r="G10" s="7" t="s">
        <v>6</v>
      </c>
      <c r="H10" s="48" t="s">
        <v>12</v>
      </c>
      <c r="I10" s="9" t="s">
        <v>13</v>
      </c>
      <c r="J10" s="8" t="s">
        <v>8</v>
      </c>
    </row>
    <row r="11" spans="2:10" s="38" customFormat="1" ht="18">
      <c r="B11" s="39">
        <v>1</v>
      </c>
      <c r="C11" s="19" t="s">
        <v>36</v>
      </c>
      <c r="D11" s="19"/>
      <c r="E11" s="19"/>
      <c r="F11" s="40"/>
      <c r="G11" s="40"/>
      <c r="H11" s="41"/>
      <c r="I11" s="42"/>
      <c r="J11" s="45"/>
    </row>
    <row r="12" spans="2:10" ht="18">
      <c r="B12" s="18" t="s">
        <v>28</v>
      </c>
      <c r="C12" s="12" t="s">
        <v>20</v>
      </c>
      <c r="D12" s="17" t="s">
        <v>35</v>
      </c>
      <c r="E12" s="15" t="s">
        <v>14</v>
      </c>
      <c r="F12" s="34">
        <v>9</v>
      </c>
      <c r="G12" s="34">
        <v>6</v>
      </c>
      <c r="H12" s="52">
        <v>616</v>
      </c>
      <c r="I12" s="52">
        <f>F12*G12*H12</f>
        <v>33264</v>
      </c>
      <c r="J12" s="54">
        <v>616</v>
      </c>
    </row>
    <row r="13" spans="2:10" s="63" customFormat="1">
      <c r="B13" s="75" t="s">
        <v>21</v>
      </c>
      <c r="C13" s="76"/>
      <c r="D13" s="76"/>
      <c r="E13" s="76"/>
      <c r="F13" s="76"/>
      <c r="G13" s="76"/>
      <c r="H13" s="77"/>
      <c r="I13" s="53">
        <f>SUM(I12:I12)</f>
        <v>33264</v>
      </c>
      <c r="J13" s="53">
        <v>616</v>
      </c>
    </row>
    <row r="14" spans="2:10" s="62" customFormat="1" ht="16.899999999999999" customHeight="1">
      <c r="B14" s="39">
        <v>2</v>
      </c>
      <c r="C14" s="19" t="s">
        <v>22</v>
      </c>
      <c r="D14" s="19"/>
      <c r="E14" s="19"/>
      <c r="F14" s="40"/>
      <c r="G14" s="40"/>
      <c r="H14" s="41"/>
      <c r="I14" s="42"/>
      <c r="J14" s="45"/>
    </row>
    <row r="15" spans="2:10" s="62" customFormat="1" ht="16.899999999999999" customHeight="1">
      <c r="B15" s="81" t="s">
        <v>23</v>
      </c>
      <c r="C15" s="84" t="s">
        <v>29</v>
      </c>
      <c r="D15" s="12" t="s">
        <v>33</v>
      </c>
      <c r="E15" s="83" t="s">
        <v>34</v>
      </c>
      <c r="F15" s="60">
        <v>9</v>
      </c>
      <c r="G15" s="60">
        <v>1</v>
      </c>
      <c r="H15" s="61">
        <v>304</v>
      </c>
      <c r="I15" s="53">
        <f>F15*G15*H15</f>
        <v>2736</v>
      </c>
      <c r="J15" s="61">
        <v>304</v>
      </c>
    </row>
    <row r="16" spans="2:10" s="63" customFormat="1">
      <c r="B16" s="82"/>
      <c r="C16" s="85"/>
      <c r="D16" s="12" t="s">
        <v>30</v>
      </c>
      <c r="E16" s="44" t="s">
        <v>25</v>
      </c>
      <c r="F16" s="13">
        <v>5</v>
      </c>
      <c r="G16" s="43">
        <v>3</v>
      </c>
      <c r="H16" s="53">
        <v>304</v>
      </c>
      <c r="I16" s="53">
        <f>F16*G16*H16</f>
        <v>4560</v>
      </c>
      <c r="J16" s="53">
        <v>304</v>
      </c>
    </row>
    <row r="17" spans="2:10" s="62" customFormat="1" ht="18">
      <c r="B17" s="18" t="s">
        <v>24</v>
      </c>
      <c r="C17" s="59" t="s">
        <v>31</v>
      </c>
      <c r="D17" s="12" t="s">
        <v>32</v>
      </c>
      <c r="E17" s="64" t="s">
        <v>26</v>
      </c>
      <c r="F17" s="60">
        <v>1</v>
      </c>
      <c r="G17" s="60">
        <v>12</v>
      </c>
      <c r="H17" s="61">
        <v>1100</v>
      </c>
      <c r="I17" s="61">
        <f>F17*G17*H17</f>
        <v>13200</v>
      </c>
      <c r="J17" s="54">
        <v>1100</v>
      </c>
    </row>
    <row r="18" spans="2:10" s="38" customFormat="1" ht="18">
      <c r="B18" s="74" t="s">
        <v>7</v>
      </c>
      <c r="C18" s="74"/>
      <c r="D18" s="74"/>
      <c r="E18" s="74"/>
      <c r="F18" s="74"/>
      <c r="G18" s="74"/>
      <c r="H18" s="74"/>
      <c r="I18" s="55">
        <f>SUM(I15:I17)</f>
        <v>20496</v>
      </c>
      <c r="J18" s="56"/>
    </row>
    <row r="19" spans="2:10" s="38" customFormat="1" ht="18">
      <c r="B19" s="78" t="s">
        <v>27</v>
      </c>
      <c r="C19" s="79"/>
      <c r="D19" s="79"/>
      <c r="E19" s="79"/>
      <c r="F19" s="79"/>
      <c r="G19" s="79"/>
      <c r="H19" s="80"/>
      <c r="I19" s="55">
        <f>I13+I18</f>
        <v>53760</v>
      </c>
      <c r="J19" s="56"/>
    </row>
    <row r="20" spans="2:10" ht="18">
      <c r="B20" s="10">
        <v>3</v>
      </c>
      <c r="C20" s="36" t="s">
        <v>0</v>
      </c>
      <c r="D20" s="49">
        <v>6.7686999999999997E-2</v>
      </c>
      <c r="E20" s="50"/>
      <c r="F20" s="68"/>
      <c r="G20" s="68"/>
      <c r="H20" s="68"/>
      <c r="I20" s="11"/>
      <c r="J20" s="51"/>
    </row>
    <row r="21" spans="2:10" ht="18">
      <c r="B21" s="72"/>
      <c r="C21" s="72"/>
      <c r="D21" s="72"/>
      <c r="E21" s="72"/>
      <c r="F21" s="69" t="s">
        <v>7</v>
      </c>
      <c r="G21" s="69"/>
      <c r="H21" s="69"/>
      <c r="I21" s="57">
        <f>I19*D20</f>
        <v>3638.8531199999998</v>
      </c>
      <c r="J21" s="16"/>
    </row>
    <row r="22" spans="2:10" ht="18">
      <c r="B22" s="65" t="s">
        <v>16</v>
      </c>
      <c r="C22" s="66"/>
      <c r="D22" s="66"/>
      <c r="E22" s="66"/>
      <c r="F22" s="66"/>
      <c r="G22" s="66"/>
      <c r="H22" s="67"/>
      <c r="I22" s="58">
        <f>I19+I21</f>
        <v>57398.85312</v>
      </c>
      <c r="J22" s="37"/>
    </row>
    <row r="25" spans="2:10">
      <c r="D25" s="20"/>
    </row>
  </sheetData>
  <mergeCells count="12">
    <mergeCell ref="B22:H22"/>
    <mergeCell ref="F20:H20"/>
    <mergeCell ref="F21:H21"/>
    <mergeCell ref="B2:E2"/>
    <mergeCell ref="C9:D9"/>
    <mergeCell ref="B21:E21"/>
    <mergeCell ref="C10:D10"/>
    <mergeCell ref="B18:H18"/>
    <mergeCell ref="B13:H13"/>
    <mergeCell ref="B19:H19"/>
    <mergeCell ref="B15:B16"/>
    <mergeCell ref="C15:C16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刘媛媛</cp:lastModifiedBy>
  <dcterms:created xsi:type="dcterms:W3CDTF">2014-02-12T08:04:12Z</dcterms:created>
  <dcterms:modified xsi:type="dcterms:W3CDTF">2021-03-31T05:48:24Z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