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<sst xmlns="http://schemas.openxmlformats.org/spreadsheetml/2006/main" count="303" uniqueCount="64">
  <si>
    <t>精神健康多学科诊疗基层促进项目结算单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</si>
  <si>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</si>
  <si>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</si>
  <si>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</si>
  <si>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</si>
  <si>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</si>
  <si>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</si>
  <si>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</si>
  <si>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</si>
  <si>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</si>
  <si>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上海嘉定系列会</t>
  </si>
  <si>
    <t>医学服务</t>
  </si>
  <si>
    <t>辅助讲课医生进行课件内容编辑</t>
  </si>
  <si>
    <t>页</t>
  </si>
  <si>
    <t>幻灯片美化图文格式</t>
  </si>
  <si>
    <t>设计服务</t>
  </si>
  <si>
    <t>日程展架、指示展架</t>
  </si>
  <si>
    <t>场</t>
  </si>
  <si>
    <t>会议日程海报设计，每期内容（主题、时间、嘉宾照片及介绍）</t>
  </si>
  <si>
    <t>讲台贴、嘉宾台卡等小件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</si>
  <si>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</si>
  <si>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</si>
  <si>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</si>
  <si>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</si>
  <si>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</si>
  <si>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</si>
  <si>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</si>
  <si>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</si>
  <si>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第一项小计</t>
  </si>
  <si>
    <t>直播设备</t>
  </si>
  <si>
    <t>高性能电脑</t>
  </si>
  <si>
    <t>台</t>
  </si>
  <si>
    <t>高清视频采集卡</t>
  </si>
  <si>
    <t>专业声卡</t>
  </si>
  <si>
    <t>移动备份网络包流量</t>
  </si>
  <si>
    <t>次</t>
  </si>
  <si>
    <t>高清摄像机</t>
  </si>
  <si>
    <t>视频直播平台</t>
  </si>
  <si>
    <t>直播平台1000方内</t>
  </si>
  <si>
    <t>直播人员</t>
  </si>
  <si>
    <t>直播工程师</t>
  </si>
  <si>
    <t xml:space="preserve">人 </t>
  </si>
  <si>
    <t>摄像师</t>
  </si>
  <si>
    <t>第二项小计</t>
  </si>
  <si>
    <t>会务</t>
  </si>
  <si>
    <t>场租</t>
  </si>
  <si>
    <t>第三项小计</t>
  </si>
  <si>
    <t>项目执行</t>
  </si>
  <si>
    <t>项目经理，1人6天</t>
  </si>
  <si>
    <t>人/天</t>
  </si>
  <si>
    <t>现场执行人员，2人2天</t>
  </si>
  <si>
    <t>项目支持文件进行整理、分类、归档、总结1,人2天</t>
  </si>
  <si>
    <t>第三项 项目经理 小计</t>
  </si>
  <si>
    <t>系列会共计（不含税）</t>
  </si>
  <si>
    <t>上海青浦系列会</t>
  </si>
  <si>
    <t>云南普洱系列会</t>
  </si>
  <si>
    <t xml:space="preserve"> 场租</t>
  </si>
  <si>
    <t>茂名系列会</t>
  </si>
  <si>
    <t>萧山系列会</t>
  </si>
  <si>
    <t>第一场 场租</t>
  </si>
  <si>
    <t>项目支持文件进行整理、分类、归档、总结1,人4天</t>
  </si>
  <si>
    <t>5场系列会共计（不含税）</t>
  </si>
  <si>
    <t>小计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</si>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</sst>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176" fontId="31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2" borderId="3" xfId="53" applyFont="1" applyFill="1" applyBorder="1" applyAlignment="1">
      <alignment horizontal="center" vertical="center" wrapText="1"/>
    </xf>
    <xf numFmtId="177" fontId="3" fillId="2" borderId="3" xfId="53" applyNumberFormat="1" applyFont="1" applyFill="1" applyBorder="1" applyAlignment="1">
      <alignment horizontal="center" vertical="center" wrapText="1"/>
    </xf>
    <xf numFmtId="9" fontId="3" fillId="2" borderId="3" xfId="53" applyNumberFormat="1" applyFont="1" applyFill="1" applyBorder="1" applyAlignment="1">
      <alignment horizontal="center" vertical="center" wrapText="1"/>
    </xf>
    <xf numFmtId="0" fontId="1" fillId="0" borderId="4" xfId="53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0" borderId="3" xfId="53" applyFont="1" applyBorder="1" applyAlignment="1">
      <alignment horizontal="left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center" vertical="center"/>
    </xf>
    <xf numFmtId="177" fontId="4" fillId="0" borderId="3" xfId="53" applyNumberFormat="1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78" fontId="4" fillId="0" borderId="3" xfId="1" applyNumberFormat="1" applyFont="1" applyFill="1" applyBorder="1" applyAlignment="1">
      <alignment vertical="center"/>
    </xf>
    <xf numFmtId="177" fontId="4" fillId="0" borderId="5" xfId="53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6" fillId="4" borderId="1" xfId="50" applyNumberFormat="1" applyFont="1" applyFill="1" applyBorder="1" applyAlignment="1">
      <alignment vertical="center" wrapText="1"/>
    </xf>
    <xf numFmtId="49" fontId="6" fillId="4" borderId="2" xfId="50" applyNumberFormat="1" applyFont="1" applyFill="1" applyBorder="1" applyAlignment="1">
      <alignment vertical="center" wrapText="1"/>
    </xf>
    <xf numFmtId="49" fontId="6" fillId="4" borderId="9" xfId="50" applyNumberFormat="1" applyFont="1" applyFill="1" applyBorder="1" applyAlignment="1">
      <alignment vertical="center" wrapText="1"/>
    </xf>
    <xf numFmtId="177" fontId="6" fillId="4" borderId="3" xfId="53" applyNumberFormat="1" applyFont="1" applyFill="1" applyBorder="1" applyAlignment="1">
      <alignment horizontal="center" vertical="center" wrapText="1"/>
    </xf>
    <xf numFmtId="49" fontId="6" fillId="4" borderId="3" xfId="5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49" fontId="6" fillId="5" borderId="1" xfId="50" applyNumberFormat="1" applyFont="1" applyFill="1" applyBorder="1" applyAlignment="1">
      <alignment vertical="center" wrapText="1"/>
    </xf>
    <xf numFmtId="49" fontId="6" fillId="5" borderId="2" xfId="50" applyNumberFormat="1" applyFont="1" applyFill="1" applyBorder="1" applyAlignment="1">
      <alignment vertical="center" wrapText="1"/>
    </xf>
    <xf numFmtId="49" fontId="6" fillId="5" borderId="9" xfId="50" applyNumberFormat="1" applyFont="1" applyFill="1" applyBorder="1" applyAlignment="1">
      <alignment vertical="center" wrapText="1"/>
    </xf>
    <xf numFmtId="177" fontId="6" fillId="5" borderId="3" xfId="53" applyNumberFormat="1" applyFont="1" applyFill="1" applyBorder="1" applyAlignment="1">
      <alignment horizontal="center" vertical="center" wrapText="1"/>
    </xf>
    <xf numFmtId="49" fontId="6" fillId="5" borderId="3" xfId="5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4" fillId="0" borderId="5" xfId="53" applyFont="1" applyBorder="1" applyAlignment="1">
      <alignment horizontal="left" vertical="center" wrapText="1"/>
    </xf>
    <xf numFmtId="0" fontId="4" fillId="0" borderId="3" xfId="51" applyFont="1" applyBorder="1" applyAlignment="1" applyProtection="1">
      <alignment horizontal="center" vertical="center" wrapText="1"/>
      <protection locked="0"/>
    </xf>
    <xf numFmtId="0" fontId="4" fillId="0" borderId="3" xfId="50" applyFont="1" applyBorder="1" applyAlignment="1" applyProtection="1">
      <alignment horizontal="center" vertical="center" wrapText="1"/>
      <protection locked="0"/>
    </xf>
    <xf numFmtId="0" fontId="4" fillId="0" borderId="7" xfId="53" applyFont="1" applyBorder="1" applyAlignment="1">
      <alignment horizontal="left" vertical="center" wrapText="1"/>
    </xf>
    <xf numFmtId="0" fontId="4" fillId="0" borderId="8" xfId="53" applyFont="1" applyBorder="1" applyAlignment="1">
      <alignment horizontal="left" vertical="center" wrapText="1"/>
    </xf>
    <xf numFmtId="0" fontId="1" fillId="0" borderId="10" xfId="53" applyFont="1" applyBorder="1" applyAlignment="1">
      <alignment horizontal="center" vertical="center"/>
    </xf>
    <xf numFmtId="49" fontId="6" fillId="5" borderId="9" xfId="50" applyNumberFormat="1" applyFont="1" applyFill="1" applyBorder="1" applyAlignment="1">
      <alignment horizontal="center" vertical="center" wrapText="1"/>
    </xf>
    <xf numFmtId="0" fontId="7" fillId="6" borderId="11" xfId="53" applyFont="1" applyFill="1" applyBorder="1" applyAlignment="1">
      <alignment horizontal="right" vertical="center" wrapText="1"/>
    </xf>
    <xf numFmtId="0" fontId="7" fillId="6" borderId="12" xfId="53" applyFont="1" applyFill="1" applyBorder="1" applyAlignment="1">
      <alignment horizontal="right" vertical="center" wrapText="1"/>
    </xf>
    <xf numFmtId="0" fontId="7" fillId="6" borderId="4" xfId="53" applyFont="1" applyFill="1" applyBorder="1" applyAlignment="1">
      <alignment horizontal="right" vertical="center" wrapText="1"/>
    </xf>
    <xf numFmtId="0" fontId="2" fillId="0" borderId="9" xfId="53" applyFont="1" applyBorder="1" applyAlignment="1" applyProtection="1">
      <alignment horizontal="center" vertical="center" wrapText="1"/>
      <protection locked="0"/>
    </xf>
    <xf numFmtId="7" fontId="7" fillId="6" borderId="4" xfId="53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3" xfId="53" applyFont="1" applyBorder="1" applyAlignment="1">
      <alignment horizontal="center" vertical="center"/>
    </xf>
    <xf numFmtId="177" fontId="1" fillId="0" borderId="13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topLeftCell="A110" workbookViewId="0">
      <selection activeCell="G142" sqref="G142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71.4166666666667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s="1" customFormat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61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="1" customFormat="1" spans="1:9">
      <c r="A3" s="11" t="s">
        <v>10</v>
      </c>
      <c r="B3" s="12" t="s">
        <v>11</v>
      </c>
      <c r="C3" s="13" t="s">
        <v>12</v>
      </c>
      <c r="D3" s="14">
        <v>36</v>
      </c>
      <c r="E3" s="15" t="s">
        <v>13</v>
      </c>
      <c r="F3" s="16">
        <v>600</v>
      </c>
      <c r="G3" s="16">
        <f t="shared" ref="G3:G12" si="0">D3*F3</f>
        <v>21600</v>
      </c>
      <c r="H3" s="17">
        <v>1</v>
      </c>
      <c r="I3" s="16">
        <f t="shared" ref="I3:I12" si="1">G3*H3</f>
        <v>21600</v>
      </c>
    </row>
    <row r="4" s="1" customFormat="1" spans="1:9">
      <c r="A4" s="18"/>
      <c r="B4" s="19"/>
      <c r="C4" s="20" t="s">
        <v>14</v>
      </c>
      <c r="D4" s="14">
        <v>36</v>
      </c>
      <c r="E4" s="14" t="s">
        <v>13</v>
      </c>
      <c r="F4" s="16">
        <v>150</v>
      </c>
      <c r="G4" s="16">
        <f t="shared" si="0"/>
        <v>5400</v>
      </c>
      <c r="H4" s="17">
        <v>1</v>
      </c>
      <c r="I4" s="16">
        <f t="shared" si="1"/>
        <v>5400</v>
      </c>
    </row>
    <row r="5" s="1" customFormat="1" spans="1:9">
      <c r="A5" s="18"/>
      <c r="B5" s="21" t="s">
        <v>15</v>
      </c>
      <c r="C5" s="22" t="s">
        <v>16</v>
      </c>
      <c r="D5" s="17">
        <v>1</v>
      </c>
      <c r="E5" s="17" t="s">
        <v>17</v>
      </c>
      <c r="F5" s="23">
        <v>1000</v>
      </c>
      <c r="G5" s="23">
        <f t="shared" si="0"/>
        <v>1000</v>
      </c>
      <c r="H5" s="17">
        <v>1</v>
      </c>
      <c r="I5" s="23">
        <f t="shared" si="1"/>
        <v>1000</v>
      </c>
    </row>
    <row r="6" s="1" customFormat="1" spans="1:9">
      <c r="A6" s="18"/>
      <c r="B6" s="24"/>
      <c r="C6" s="13" t="s">
        <v>18</v>
      </c>
      <c r="D6" s="17">
        <v>1</v>
      </c>
      <c r="E6" s="17" t="s">
        <v>17</v>
      </c>
      <c r="F6" s="23">
        <v>1000</v>
      </c>
      <c r="G6" s="23">
        <f t="shared" si="0"/>
        <v>1000</v>
      </c>
      <c r="H6" s="17">
        <v>1</v>
      </c>
      <c r="I6" s="23">
        <f t="shared" si="1"/>
        <v>1000</v>
      </c>
    </row>
    <row r="7" s="1" customFormat="1" spans="1:9">
      <c r="A7" s="18"/>
      <c r="B7" s="25"/>
      <c r="C7" s="22" t="s">
        <v>19</v>
      </c>
      <c r="D7" s="17">
        <v>1</v>
      </c>
      <c r="E7" s="17" t="s">
        <v>17</v>
      </c>
      <c r="F7" s="23">
        <v>800</v>
      </c>
      <c r="G7" s="23">
        <f t="shared" si="0"/>
        <v>800</v>
      </c>
      <c r="H7" s="17">
        <v>1</v>
      </c>
      <c r="I7" s="23">
        <f t="shared" si="1"/>
        <v>800</v>
      </c>
    </row>
    <row r="8" s="1" customFormat="1" spans="1:9">
      <c r="A8" s="18"/>
      <c r="B8" s="26" t="s">
        <v>20</v>
      </c>
      <c r="C8" s="27" t="s">
        <v>21</v>
      </c>
      <c r="D8" s="28">
        <v>1</v>
      </c>
      <c r="E8" s="28" t="s">
        <v>22</v>
      </c>
      <c r="F8" s="29">
        <v>1600</v>
      </c>
      <c r="G8" s="16">
        <f t="shared" si="0"/>
        <v>1600</v>
      </c>
      <c r="H8" s="17">
        <v>1</v>
      </c>
      <c r="I8" s="16">
        <f t="shared" si="1"/>
        <v>1600</v>
      </c>
    </row>
    <row r="9" s="1" customFormat="1" spans="1:9">
      <c r="A9" s="18"/>
      <c r="B9" s="30"/>
      <c r="C9" s="27" t="s">
        <v>23</v>
      </c>
      <c r="D9" s="28">
        <v>3</v>
      </c>
      <c r="E9" s="28" t="s">
        <v>24</v>
      </c>
      <c r="F9" s="29">
        <v>140</v>
      </c>
      <c r="G9" s="16">
        <f t="shared" si="0"/>
        <v>420</v>
      </c>
      <c r="H9" s="17">
        <v>1</v>
      </c>
      <c r="I9" s="16">
        <f t="shared" si="1"/>
        <v>420</v>
      </c>
    </row>
    <row r="10" s="1" customFormat="1" spans="1:9">
      <c r="A10" s="18"/>
      <c r="B10" s="30"/>
      <c r="C10" s="27" t="s">
        <v>25</v>
      </c>
      <c r="D10" s="28">
        <v>40</v>
      </c>
      <c r="E10" s="28" t="s">
        <v>22</v>
      </c>
      <c r="F10" s="29">
        <v>5</v>
      </c>
      <c r="G10" s="16">
        <f t="shared" si="0"/>
        <v>200</v>
      </c>
      <c r="H10" s="17">
        <v>1</v>
      </c>
      <c r="I10" s="16">
        <f t="shared" si="1"/>
        <v>200</v>
      </c>
    </row>
    <row r="11" s="1" customFormat="1" spans="1:9">
      <c r="A11" s="18"/>
      <c r="B11" s="30"/>
      <c r="C11" s="27" t="s">
        <v>26</v>
      </c>
      <c r="D11" s="28">
        <v>1</v>
      </c>
      <c r="E11" s="28" t="s">
        <v>22</v>
      </c>
      <c r="F11" s="29">
        <v>140</v>
      </c>
      <c r="G11" s="16">
        <f t="shared" si="0"/>
        <v>140</v>
      </c>
      <c r="H11" s="17">
        <v>1</v>
      </c>
      <c r="I11" s="16">
        <f t="shared" si="1"/>
        <v>140</v>
      </c>
    </row>
    <row r="12" s="1" customFormat="1" spans="1:9">
      <c r="A12" s="18"/>
      <c r="B12" s="31"/>
      <c r="C12" s="32" t="s">
        <v>27</v>
      </c>
      <c r="D12" s="33">
        <v>10</v>
      </c>
      <c r="E12" s="28" t="s">
        <v>22</v>
      </c>
      <c r="F12" s="29">
        <v>8</v>
      </c>
      <c r="G12" s="16">
        <f t="shared" si="0"/>
        <v>80</v>
      </c>
      <c r="H12" s="17">
        <v>1</v>
      </c>
      <c r="I12" s="16">
        <f t="shared" si="1"/>
        <v>80</v>
      </c>
    </row>
    <row r="13" s="1" customFormat="1" spans="1:9">
      <c r="A13" s="18"/>
      <c r="B13" s="34" t="s">
        <v>28</v>
      </c>
      <c r="C13" s="35"/>
      <c r="D13" s="35"/>
      <c r="E13" s="35"/>
      <c r="F13" s="36"/>
      <c r="G13" s="37">
        <f>SUM(G3:G7)</f>
        <v>29800</v>
      </c>
      <c r="H13" s="38"/>
      <c r="I13" s="37">
        <f>SUM(I3:I12)</f>
        <v>32240</v>
      </c>
    </row>
    <row r="14" s="1" customFormat="1" spans="1:9">
      <c r="A14" s="18"/>
      <c r="B14" s="39" t="s">
        <v>29</v>
      </c>
      <c r="C14" s="40" t="s">
        <v>30</v>
      </c>
      <c r="D14" s="33">
        <v>3</v>
      </c>
      <c r="E14" s="28" t="s">
        <v>31</v>
      </c>
      <c r="F14" s="29">
        <v>300</v>
      </c>
      <c r="G14" s="16">
        <f t="shared" ref="G14:G21" si="2">D14*F14</f>
        <v>900</v>
      </c>
      <c r="H14" s="17">
        <v>1</v>
      </c>
      <c r="I14" s="16">
        <f t="shared" ref="I14:I21" si="3">G14*H14</f>
        <v>900</v>
      </c>
    </row>
    <row r="15" s="1" customFormat="1" spans="1:9">
      <c r="A15" s="18"/>
      <c r="B15" s="41"/>
      <c r="C15" s="40" t="s">
        <v>32</v>
      </c>
      <c r="D15" s="33">
        <v>2</v>
      </c>
      <c r="E15" s="28" t="s">
        <v>24</v>
      </c>
      <c r="F15" s="29">
        <v>225</v>
      </c>
      <c r="G15" s="16">
        <f t="shared" si="2"/>
        <v>450</v>
      </c>
      <c r="H15" s="17">
        <v>1</v>
      </c>
      <c r="I15" s="16">
        <f t="shared" si="3"/>
        <v>450</v>
      </c>
    </row>
    <row r="16" s="1" customFormat="1" spans="1:9">
      <c r="A16" s="18"/>
      <c r="B16" s="41"/>
      <c r="C16" s="40" t="s">
        <v>33</v>
      </c>
      <c r="D16" s="33">
        <v>1</v>
      </c>
      <c r="E16" s="28" t="s">
        <v>24</v>
      </c>
      <c r="F16" s="29">
        <v>150</v>
      </c>
      <c r="G16" s="16">
        <f t="shared" si="2"/>
        <v>150</v>
      </c>
      <c r="H16" s="17">
        <v>1</v>
      </c>
      <c r="I16" s="16">
        <f t="shared" si="3"/>
        <v>150</v>
      </c>
    </row>
    <row r="17" s="1" customFormat="1" spans="1:9">
      <c r="A17" s="18"/>
      <c r="B17" s="41"/>
      <c r="C17" s="40" t="s">
        <v>34</v>
      </c>
      <c r="D17" s="33">
        <v>1</v>
      </c>
      <c r="E17" s="28" t="s">
        <v>35</v>
      </c>
      <c r="F17" s="29">
        <v>225</v>
      </c>
      <c r="G17" s="16">
        <f t="shared" si="2"/>
        <v>225</v>
      </c>
      <c r="H17" s="17">
        <v>1</v>
      </c>
      <c r="I17" s="16">
        <f t="shared" si="3"/>
        <v>225</v>
      </c>
    </row>
    <row r="18" s="1" customFormat="1" spans="1:9">
      <c r="A18" s="18"/>
      <c r="B18" s="41"/>
      <c r="C18" s="40" t="s">
        <v>36</v>
      </c>
      <c r="D18" s="28">
        <v>1</v>
      </c>
      <c r="E18" s="28" t="s">
        <v>31</v>
      </c>
      <c r="F18" s="29">
        <v>600</v>
      </c>
      <c r="G18" s="16">
        <f t="shared" si="2"/>
        <v>600</v>
      </c>
      <c r="H18" s="17">
        <v>1</v>
      </c>
      <c r="I18" s="16">
        <f t="shared" si="3"/>
        <v>600</v>
      </c>
    </row>
    <row r="19" s="1" customFormat="1" spans="1:9">
      <c r="A19" s="18"/>
      <c r="B19" s="40" t="s">
        <v>37</v>
      </c>
      <c r="C19" s="42" t="s">
        <v>38</v>
      </c>
      <c r="D19" s="33">
        <v>1</v>
      </c>
      <c r="E19" s="28" t="s">
        <v>35</v>
      </c>
      <c r="F19" s="29">
        <v>1500</v>
      </c>
      <c r="G19" s="16">
        <f t="shared" si="2"/>
        <v>1500</v>
      </c>
      <c r="H19" s="17">
        <v>1</v>
      </c>
      <c r="I19" s="16">
        <f t="shared" si="3"/>
        <v>1500</v>
      </c>
    </row>
    <row r="20" s="1" customFormat="1" spans="1:9">
      <c r="A20" s="18"/>
      <c r="B20" s="39" t="s">
        <v>39</v>
      </c>
      <c r="C20" s="40" t="s">
        <v>40</v>
      </c>
      <c r="D20" s="28">
        <v>1</v>
      </c>
      <c r="E20" s="28" t="s">
        <v>41</v>
      </c>
      <c r="F20" s="29">
        <v>500</v>
      </c>
      <c r="G20" s="16">
        <f t="shared" si="2"/>
        <v>500</v>
      </c>
      <c r="H20" s="17">
        <v>1</v>
      </c>
      <c r="I20" s="16">
        <f t="shared" si="3"/>
        <v>500</v>
      </c>
    </row>
    <row r="21" s="1" customFormat="1" spans="1:9">
      <c r="A21" s="18"/>
      <c r="B21" s="42"/>
      <c r="C21" s="40" t="s">
        <v>42</v>
      </c>
      <c r="D21" s="28">
        <v>1</v>
      </c>
      <c r="E21" s="28" t="s">
        <v>41</v>
      </c>
      <c r="F21" s="29">
        <v>1500</v>
      </c>
      <c r="G21" s="16">
        <f t="shared" si="2"/>
        <v>1500</v>
      </c>
      <c r="H21" s="17">
        <v>1</v>
      </c>
      <c r="I21" s="16">
        <f t="shared" si="3"/>
        <v>1500</v>
      </c>
    </row>
    <row r="22" s="1" customFormat="1" ht="13" customHeight="1" spans="1:9">
      <c r="A22" s="18"/>
      <c r="B22" s="43" t="s">
        <v>43</v>
      </c>
      <c r="C22" s="44"/>
      <c r="D22" s="44"/>
      <c r="E22" s="44"/>
      <c r="F22" s="45"/>
      <c r="G22" s="46">
        <f>SUM(G14:G21)</f>
        <v>5825</v>
      </c>
      <c r="H22" s="47"/>
      <c r="I22" s="46">
        <f>SUM(I14:I21)</f>
        <v>5825</v>
      </c>
    </row>
    <row r="23" s="1" customFormat="1" spans="1:9">
      <c r="A23" s="18"/>
      <c r="B23" s="48" t="s">
        <v>44</v>
      </c>
      <c r="C23" s="49" t="s">
        <v>45</v>
      </c>
      <c r="D23" s="50">
        <v>1</v>
      </c>
      <c r="E23" s="28" t="s">
        <v>17</v>
      </c>
      <c r="F23" s="29">
        <v>7000</v>
      </c>
      <c r="G23" s="16">
        <f>D23*F23</f>
        <v>7000</v>
      </c>
      <c r="H23" s="14">
        <v>1</v>
      </c>
      <c r="I23" s="16">
        <f>G23*H23</f>
        <v>7000</v>
      </c>
    </row>
    <row r="24" s="1" customFormat="1" spans="1:9">
      <c r="A24" s="18"/>
      <c r="B24" s="43" t="s">
        <v>46</v>
      </c>
      <c r="C24" s="44"/>
      <c r="D24" s="44"/>
      <c r="E24" s="44"/>
      <c r="F24" s="45"/>
      <c r="G24" s="46">
        <f>SUM(G18:G23)</f>
        <v>16925</v>
      </c>
      <c r="H24" s="47"/>
      <c r="I24" s="46">
        <f>SUM(I23:I23)</f>
        <v>7000</v>
      </c>
    </row>
    <row r="25" s="1" customFormat="1" spans="1:9">
      <c r="A25" s="18"/>
      <c r="B25" s="51" t="s">
        <v>47</v>
      </c>
      <c r="C25" s="49" t="s">
        <v>48</v>
      </c>
      <c r="D25" s="52">
        <v>6</v>
      </c>
      <c r="E25" s="53" t="s">
        <v>49</v>
      </c>
      <c r="F25" s="29">
        <v>1500</v>
      </c>
      <c r="G25" s="16">
        <f t="shared" ref="G25:G27" si="4">D25*F25</f>
        <v>9000</v>
      </c>
      <c r="H25" s="17">
        <v>1</v>
      </c>
      <c r="I25" s="16">
        <f t="shared" ref="I25:I27" si="5">G25*H25</f>
        <v>9000</v>
      </c>
    </row>
    <row r="26" s="1" customFormat="1" spans="1:9">
      <c r="A26" s="18"/>
      <c r="B26" s="54"/>
      <c r="C26" s="49" t="s">
        <v>50</v>
      </c>
      <c r="D26" s="52">
        <v>4</v>
      </c>
      <c r="E26" s="53" t="s">
        <v>49</v>
      </c>
      <c r="F26" s="29">
        <v>1000</v>
      </c>
      <c r="G26" s="16">
        <f t="shared" si="4"/>
        <v>4000</v>
      </c>
      <c r="H26" s="17">
        <v>1</v>
      </c>
      <c r="I26" s="16">
        <f t="shared" si="5"/>
        <v>4000</v>
      </c>
    </row>
    <row r="27" s="1" customFormat="1" spans="1:9">
      <c r="A27" s="18"/>
      <c r="B27" s="55"/>
      <c r="C27" s="49" t="s">
        <v>51</v>
      </c>
      <c r="D27" s="52">
        <v>2</v>
      </c>
      <c r="E27" s="53" t="s">
        <v>49</v>
      </c>
      <c r="F27" s="29">
        <v>1200</v>
      </c>
      <c r="G27" s="16">
        <f t="shared" si="4"/>
        <v>2400</v>
      </c>
      <c r="H27" s="17">
        <v>1</v>
      </c>
      <c r="I27" s="16">
        <f t="shared" si="5"/>
        <v>2400</v>
      </c>
    </row>
    <row r="28" s="1" customFormat="1" spans="1:9">
      <c r="A28" s="56"/>
      <c r="B28" s="43" t="s">
        <v>52</v>
      </c>
      <c r="C28" s="44"/>
      <c r="D28" s="44"/>
      <c r="E28" s="44"/>
      <c r="F28" s="44"/>
      <c r="G28" s="46">
        <f>SUM(G25:G27)</f>
        <v>15400</v>
      </c>
      <c r="H28" s="57"/>
      <c r="I28" s="46">
        <f>SUM(I25:I27)</f>
        <v>15400</v>
      </c>
    </row>
    <row r="29" s="1" customFormat="1" spans="1:9">
      <c r="A29" s="58" t="s">
        <v>53</v>
      </c>
      <c r="B29" s="59"/>
      <c r="C29" s="59"/>
      <c r="D29" s="59"/>
      <c r="E29" s="59"/>
      <c r="F29" s="59"/>
      <c r="G29" s="59"/>
      <c r="H29" s="60"/>
      <c r="I29" s="62">
        <f>I13+I22+I28+I24</f>
        <v>60465</v>
      </c>
    </row>
    <row r="30" spans="1:9">
      <c r="A30" s="11" t="s">
        <v>54</v>
      </c>
      <c r="B30" s="12" t="s">
        <v>11</v>
      </c>
      <c r="C30" s="13" t="s">
        <v>12</v>
      </c>
      <c r="D30" s="14">
        <v>38</v>
      </c>
      <c r="E30" s="15" t="s">
        <v>13</v>
      </c>
      <c r="F30" s="16">
        <v>600</v>
      </c>
      <c r="G30" s="16">
        <f t="shared" ref="G30:G39" si="6">D30*F30</f>
        <v>22800</v>
      </c>
      <c r="H30" s="17">
        <v>1</v>
      </c>
      <c r="I30" s="16">
        <f t="shared" ref="I30:I39" si="7">G30*H30</f>
        <v>22800</v>
      </c>
    </row>
    <row r="31" spans="1:9">
      <c r="A31" s="18"/>
      <c r="B31" s="19"/>
      <c r="C31" s="20" t="s">
        <v>14</v>
      </c>
      <c r="D31" s="14">
        <v>38</v>
      </c>
      <c r="E31" s="14" t="s">
        <v>13</v>
      </c>
      <c r="F31" s="16">
        <v>150</v>
      </c>
      <c r="G31" s="16">
        <f t="shared" si="6"/>
        <v>5700</v>
      </c>
      <c r="H31" s="17">
        <v>1</v>
      </c>
      <c r="I31" s="16">
        <f t="shared" si="7"/>
        <v>5700</v>
      </c>
    </row>
    <row r="32" spans="1:9">
      <c r="A32" s="18"/>
      <c r="B32" s="21" t="s">
        <v>15</v>
      </c>
      <c r="C32" s="22" t="s">
        <v>16</v>
      </c>
      <c r="D32" s="17">
        <v>1</v>
      </c>
      <c r="E32" s="17" t="s">
        <v>17</v>
      </c>
      <c r="F32" s="23">
        <v>1000</v>
      </c>
      <c r="G32" s="23">
        <f t="shared" si="6"/>
        <v>1000</v>
      </c>
      <c r="H32" s="17">
        <v>1</v>
      </c>
      <c r="I32" s="23">
        <f t="shared" si="7"/>
        <v>1000</v>
      </c>
    </row>
    <row r="33" spans="1:9">
      <c r="A33" s="18"/>
      <c r="B33" s="24"/>
      <c r="C33" s="13" t="s">
        <v>18</v>
      </c>
      <c r="D33" s="17">
        <v>1</v>
      </c>
      <c r="E33" s="17" t="s">
        <v>17</v>
      </c>
      <c r="F33" s="23">
        <v>1000</v>
      </c>
      <c r="G33" s="23">
        <f t="shared" si="6"/>
        <v>1000</v>
      </c>
      <c r="H33" s="17">
        <v>1</v>
      </c>
      <c r="I33" s="23">
        <f t="shared" si="7"/>
        <v>1000</v>
      </c>
    </row>
    <row r="34" spans="1:9">
      <c r="A34" s="18"/>
      <c r="B34" s="25"/>
      <c r="C34" s="22" t="s">
        <v>19</v>
      </c>
      <c r="D34" s="17">
        <v>1</v>
      </c>
      <c r="E34" s="17" t="s">
        <v>17</v>
      </c>
      <c r="F34" s="23">
        <v>800</v>
      </c>
      <c r="G34" s="23">
        <f t="shared" si="6"/>
        <v>800</v>
      </c>
      <c r="H34" s="17">
        <v>1</v>
      </c>
      <c r="I34" s="23">
        <f t="shared" si="7"/>
        <v>800</v>
      </c>
    </row>
    <row r="35" spans="1:9">
      <c r="A35" s="18"/>
      <c r="B35" s="26" t="s">
        <v>20</v>
      </c>
      <c r="C35" s="27" t="s">
        <v>21</v>
      </c>
      <c r="D35" s="28">
        <v>1</v>
      </c>
      <c r="E35" s="28" t="s">
        <v>22</v>
      </c>
      <c r="F35" s="29">
        <v>1600</v>
      </c>
      <c r="G35" s="16">
        <f t="shared" si="6"/>
        <v>1600</v>
      </c>
      <c r="H35" s="17">
        <v>1</v>
      </c>
      <c r="I35" s="16">
        <f t="shared" si="7"/>
        <v>1600</v>
      </c>
    </row>
    <row r="36" spans="1:9">
      <c r="A36" s="18"/>
      <c r="B36" s="30"/>
      <c r="C36" s="27" t="s">
        <v>23</v>
      </c>
      <c r="D36" s="28">
        <v>3</v>
      </c>
      <c r="E36" s="28" t="s">
        <v>24</v>
      </c>
      <c r="F36" s="29">
        <v>140</v>
      </c>
      <c r="G36" s="16">
        <f t="shared" si="6"/>
        <v>420</v>
      </c>
      <c r="H36" s="17">
        <v>1</v>
      </c>
      <c r="I36" s="16">
        <f t="shared" si="7"/>
        <v>420</v>
      </c>
    </row>
    <row r="37" spans="1:9">
      <c r="A37" s="18"/>
      <c r="B37" s="30"/>
      <c r="C37" s="27" t="s">
        <v>25</v>
      </c>
      <c r="D37" s="28">
        <v>40</v>
      </c>
      <c r="E37" s="28" t="s">
        <v>22</v>
      </c>
      <c r="F37" s="29">
        <v>5</v>
      </c>
      <c r="G37" s="16">
        <f t="shared" si="6"/>
        <v>200</v>
      </c>
      <c r="H37" s="17">
        <v>1</v>
      </c>
      <c r="I37" s="16">
        <f t="shared" si="7"/>
        <v>200</v>
      </c>
    </row>
    <row r="38" spans="1:9">
      <c r="A38" s="18"/>
      <c r="B38" s="30"/>
      <c r="C38" s="27" t="s">
        <v>26</v>
      </c>
      <c r="D38" s="28">
        <v>1</v>
      </c>
      <c r="E38" s="28" t="s">
        <v>22</v>
      </c>
      <c r="F38" s="29">
        <v>140</v>
      </c>
      <c r="G38" s="16">
        <f t="shared" si="6"/>
        <v>140</v>
      </c>
      <c r="H38" s="17">
        <v>1</v>
      </c>
      <c r="I38" s="16">
        <f t="shared" si="7"/>
        <v>140</v>
      </c>
    </row>
    <row r="39" spans="1:9">
      <c r="A39" s="18"/>
      <c r="B39" s="31"/>
      <c r="C39" s="32" t="s">
        <v>27</v>
      </c>
      <c r="D39" s="33">
        <v>10</v>
      </c>
      <c r="E39" s="28" t="s">
        <v>22</v>
      </c>
      <c r="F39" s="29">
        <v>8</v>
      </c>
      <c r="G39" s="16">
        <f t="shared" si="6"/>
        <v>80</v>
      </c>
      <c r="H39" s="17">
        <v>1</v>
      </c>
      <c r="I39" s="16">
        <f t="shared" si="7"/>
        <v>80</v>
      </c>
    </row>
    <row r="40" spans="1:9">
      <c r="A40" s="18"/>
      <c r="B40" s="34" t="s">
        <v>28</v>
      </c>
      <c r="C40" s="35"/>
      <c r="D40" s="35"/>
      <c r="E40" s="35"/>
      <c r="F40" s="36"/>
      <c r="G40" s="37">
        <f>SUM(G30:G34)</f>
        <v>31300</v>
      </c>
      <c r="H40" s="38"/>
      <c r="I40" s="37">
        <f>SUM(I30:I39)</f>
        <v>33740</v>
      </c>
    </row>
    <row r="41" spans="1:9">
      <c r="A41" s="18"/>
      <c r="B41" s="39" t="s">
        <v>29</v>
      </c>
      <c r="C41" s="40" t="s">
        <v>30</v>
      </c>
      <c r="D41" s="33">
        <v>3</v>
      </c>
      <c r="E41" s="28" t="s">
        <v>31</v>
      </c>
      <c r="F41" s="29">
        <v>300</v>
      </c>
      <c r="G41" s="16">
        <f t="shared" ref="G41:G48" si="8">D41*F41</f>
        <v>900</v>
      </c>
      <c r="H41" s="17">
        <v>1</v>
      </c>
      <c r="I41" s="16">
        <f t="shared" ref="I41:I48" si="9">G41*H41</f>
        <v>900</v>
      </c>
    </row>
    <row r="42" spans="1:9">
      <c r="A42" s="18"/>
      <c r="B42" s="41"/>
      <c r="C42" s="40" t="s">
        <v>32</v>
      </c>
      <c r="D42" s="33">
        <v>2</v>
      </c>
      <c r="E42" s="28" t="s">
        <v>24</v>
      </c>
      <c r="F42" s="29">
        <v>225</v>
      </c>
      <c r="G42" s="16">
        <f t="shared" si="8"/>
        <v>450</v>
      </c>
      <c r="H42" s="17">
        <v>1</v>
      </c>
      <c r="I42" s="16">
        <f t="shared" si="9"/>
        <v>450</v>
      </c>
    </row>
    <row r="43" spans="1:9">
      <c r="A43" s="18"/>
      <c r="B43" s="41"/>
      <c r="C43" s="40" t="s">
        <v>33</v>
      </c>
      <c r="D43" s="33">
        <v>1</v>
      </c>
      <c r="E43" s="28" t="s">
        <v>24</v>
      </c>
      <c r="F43" s="29">
        <v>150</v>
      </c>
      <c r="G43" s="16">
        <f t="shared" si="8"/>
        <v>150</v>
      </c>
      <c r="H43" s="17">
        <v>1</v>
      </c>
      <c r="I43" s="16">
        <f t="shared" si="9"/>
        <v>150</v>
      </c>
    </row>
    <row r="44" spans="1:9">
      <c r="A44" s="18"/>
      <c r="B44" s="41"/>
      <c r="C44" s="40" t="s">
        <v>34</v>
      </c>
      <c r="D44" s="33">
        <v>1</v>
      </c>
      <c r="E44" s="28" t="s">
        <v>35</v>
      </c>
      <c r="F44" s="29">
        <v>225</v>
      </c>
      <c r="G44" s="16">
        <f t="shared" si="8"/>
        <v>225</v>
      </c>
      <c r="H44" s="17">
        <v>1</v>
      </c>
      <c r="I44" s="16">
        <f t="shared" si="9"/>
        <v>225</v>
      </c>
    </row>
    <row r="45" spans="1:9">
      <c r="A45" s="18"/>
      <c r="B45" s="41"/>
      <c r="C45" s="40" t="s">
        <v>36</v>
      </c>
      <c r="D45" s="28">
        <v>1</v>
      </c>
      <c r="E45" s="28" t="s">
        <v>31</v>
      </c>
      <c r="F45" s="29">
        <v>600</v>
      </c>
      <c r="G45" s="16">
        <f t="shared" si="8"/>
        <v>600</v>
      </c>
      <c r="H45" s="17">
        <v>1</v>
      </c>
      <c r="I45" s="16">
        <f t="shared" si="9"/>
        <v>600</v>
      </c>
    </row>
    <row r="46" spans="1:9">
      <c r="A46" s="18"/>
      <c r="B46" s="40" t="s">
        <v>37</v>
      </c>
      <c r="C46" s="42" t="s">
        <v>38</v>
      </c>
      <c r="D46" s="33">
        <v>1</v>
      </c>
      <c r="E46" s="28" t="s">
        <v>35</v>
      </c>
      <c r="F46" s="29">
        <v>1500</v>
      </c>
      <c r="G46" s="16">
        <f t="shared" si="8"/>
        <v>1500</v>
      </c>
      <c r="H46" s="17">
        <v>1</v>
      </c>
      <c r="I46" s="16">
        <f t="shared" si="9"/>
        <v>1500</v>
      </c>
    </row>
    <row r="47" spans="1:9">
      <c r="A47" s="18"/>
      <c r="B47" s="39" t="s">
        <v>39</v>
      </c>
      <c r="C47" s="40" t="s">
        <v>40</v>
      </c>
      <c r="D47" s="28">
        <v>1</v>
      </c>
      <c r="E47" s="28" t="s">
        <v>41</v>
      </c>
      <c r="F47" s="29">
        <v>500</v>
      </c>
      <c r="G47" s="16">
        <f t="shared" si="8"/>
        <v>500</v>
      </c>
      <c r="H47" s="17">
        <v>1</v>
      </c>
      <c r="I47" s="16">
        <f t="shared" si="9"/>
        <v>500</v>
      </c>
    </row>
    <row r="48" spans="1:9">
      <c r="A48" s="18"/>
      <c r="B48" s="42"/>
      <c r="C48" s="40" t="s">
        <v>42</v>
      </c>
      <c r="D48" s="28">
        <v>1</v>
      </c>
      <c r="E48" s="28" t="s">
        <v>41</v>
      </c>
      <c r="F48" s="29">
        <v>1500</v>
      </c>
      <c r="G48" s="16">
        <f t="shared" si="8"/>
        <v>1500</v>
      </c>
      <c r="H48" s="17">
        <v>1</v>
      </c>
      <c r="I48" s="16">
        <f t="shared" si="9"/>
        <v>1500</v>
      </c>
    </row>
    <row r="49" spans="1:9">
      <c r="A49" s="18"/>
      <c r="B49" s="43" t="s">
        <v>43</v>
      </c>
      <c r="C49" s="44"/>
      <c r="D49" s="44"/>
      <c r="E49" s="44"/>
      <c r="F49" s="45"/>
      <c r="G49" s="46">
        <f>SUM(G41:G48)</f>
        <v>5825</v>
      </c>
      <c r="H49" s="47"/>
      <c r="I49" s="46">
        <f>SUM(I41:I48)</f>
        <v>5825</v>
      </c>
    </row>
    <row r="50" spans="1:9">
      <c r="A50" s="18"/>
      <c r="B50" s="48" t="s">
        <v>44</v>
      </c>
      <c r="C50" s="49" t="s">
        <v>45</v>
      </c>
      <c r="D50" s="50">
        <v>1</v>
      </c>
      <c r="E50" s="28" t="s">
        <v>17</v>
      </c>
      <c r="F50" s="29">
        <v>3000</v>
      </c>
      <c r="G50" s="16">
        <f>D50*F50</f>
        <v>3000</v>
      </c>
      <c r="H50" s="14">
        <v>1</v>
      </c>
      <c r="I50" s="16">
        <f>G50*H50</f>
        <v>3000</v>
      </c>
    </row>
    <row r="51" spans="1:9">
      <c r="A51" s="18"/>
      <c r="B51" s="43" t="s">
        <v>46</v>
      </c>
      <c r="C51" s="44"/>
      <c r="D51" s="44"/>
      <c r="E51" s="44"/>
      <c r="F51" s="45"/>
      <c r="G51" s="46">
        <f>SUM(G45:G49)</f>
        <v>9925</v>
      </c>
      <c r="H51" s="47"/>
      <c r="I51" s="46">
        <f>SUM(I50:I50)</f>
        <v>3000</v>
      </c>
    </row>
    <row r="52" spans="1:9">
      <c r="A52" s="18"/>
      <c r="B52" s="51" t="s">
        <v>47</v>
      </c>
      <c r="C52" s="49" t="s">
        <v>48</v>
      </c>
      <c r="D52" s="52">
        <v>6</v>
      </c>
      <c r="E52" s="53" t="s">
        <v>49</v>
      </c>
      <c r="F52" s="29">
        <v>1500</v>
      </c>
      <c r="G52" s="16">
        <f t="shared" ref="G52:G54" si="10">D52*F52</f>
        <v>9000</v>
      </c>
      <c r="H52" s="17">
        <v>1</v>
      </c>
      <c r="I52" s="16">
        <f t="shared" ref="I52:I54" si="11">G52*H52</f>
        <v>9000</v>
      </c>
    </row>
    <row r="53" spans="1:9">
      <c r="A53" s="18"/>
      <c r="B53" s="54"/>
      <c r="C53" s="49" t="s">
        <v>50</v>
      </c>
      <c r="D53" s="52">
        <v>4</v>
      </c>
      <c r="E53" s="53" t="s">
        <v>49</v>
      </c>
      <c r="F53" s="29">
        <v>1000</v>
      </c>
      <c r="G53" s="16">
        <f t="shared" si="10"/>
        <v>4000</v>
      </c>
      <c r="H53" s="17">
        <v>1</v>
      </c>
      <c r="I53" s="16">
        <f t="shared" si="11"/>
        <v>4000</v>
      </c>
    </row>
    <row r="54" spans="1:9">
      <c r="A54" s="18"/>
      <c r="B54" s="55"/>
      <c r="C54" s="49" t="s">
        <v>51</v>
      </c>
      <c r="D54" s="52">
        <v>2</v>
      </c>
      <c r="E54" s="53" t="s">
        <v>49</v>
      </c>
      <c r="F54" s="29">
        <v>1200</v>
      </c>
      <c r="G54" s="16">
        <f t="shared" si="10"/>
        <v>2400</v>
      </c>
      <c r="H54" s="17">
        <v>1</v>
      </c>
      <c r="I54" s="16">
        <f t="shared" si="11"/>
        <v>2400</v>
      </c>
    </row>
    <row r="55" spans="1:9">
      <c r="A55" s="56"/>
      <c r="B55" s="43" t="s">
        <v>52</v>
      </c>
      <c r="C55" s="44"/>
      <c r="D55" s="44"/>
      <c r="E55" s="44"/>
      <c r="F55" s="44"/>
      <c r="G55" s="46">
        <f>SUM(G52:G54)</f>
        <v>15400</v>
      </c>
      <c r="H55" s="57"/>
      <c r="I55" s="46">
        <f>SUM(I52:I54)</f>
        <v>15400</v>
      </c>
    </row>
    <row r="56" spans="1:9">
      <c r="A56" s="58" t="s">
        <v>53</v>
      </c>
      <c r="B56" s="59"/>
      <c r="C56" s="59"/>
      <c r="D56" s="59"/>
      <c r="E56" s="59"/>
      <c r="F56" s="59"/>
      <c r="G56" s="59"/>
      <c r="H56" s="60"/>
      <c r="I56" s="62">
        <f>I40+I49+I55+I51</f>
        <v>57965</v>
      </c>
    </row>
    <row r="57" spans="1:9">
      <c r="A57" s="11" t="s">
        <v>55</v>
      </c>
      <c r="B57" s="12" t="s">
        <v>11</v>
      </c>
      <c r="C57" s="13" t="s">
        <v>12</v>
      </c>
      <c r="D57" s="14">
        <v>38</v>
      </c>
      <c r="E57" s="15" t="s">
        <v>13</v>
      </c>
      <c r="F57" s="16">
        <v>600</v>
      </c>
      <c r="G57" s="16">
        <f t="shared" ref="G57:G66" si="12">D57*F57</f>
        <v>22800</v>
      </c>
      <c r="H57" s="17">
        <v>1</v>
      </c>
      <c r="I57" s="16">
        <f t="shared" ref="I57:I66" si="13">G57*H57</f>
        <v>22800</v>
      </c>
    </row>
    <row r="58" spans="1:9">
      <c r="A58" s="18"/>
      <c r="B58" s="19"/>
      <c r="C58" s="20" t="s">
        <v>14</v>
      </c>
      <c r="D58" s="14">
        <v>38</v>
      </c>
      <c r="E58" s="14" t="s">
        <v>13</v>
      </c>
      <c r="F58" s="16">
        <v>150</v>
      </c>
      <c r="G58" s="16">
        <f t="shared" si="12"/>
        <v>5700</v>
      </c>
      <c r="H58" s="17">
        <v>1</v>
      </c>
      <c r="I58" s="16">
        <f t="shared" si="13"/>
        <v>5700</v>
      </c>
    </row>
    <row r="59" spans="1:9">
      <c r="A59" s="18"/>
      <c r="B59" s="21" t="s">
        <v>15</v>
      </c>
      <c r="C59" s="22" t="s">
        <v>16</v>
      </c>
      <c r="D59" s="17">
        <v>1</v>
      </c>
      <c r="E59" s="17" t="s">
        <v>17</v>
      </c>
      <c r="F59" s="23">
        <v>1000</v>
      </c>
      <c r="G59" s="23">
        <f t="shared" si="12"/>
        <v>1000</v>
      </c>
      <c r="H59" s="17">
        <v>1</v>
      </c>
      <c r="I59" s="23">
        <f t="shared" si="13"/>
        <v>1000</v>
      </c>
    </row>
    <row r="60" spans="1:9">
      <c r="A60" s="18"/>
      <c r="B60" s="24"/>
      <c r="C60" s="13" t="s">
        <v>18</v>
      </c>
      <c r="D60" s="17">
        <v>1</v>
      </c>
      <c r="E60" s="17" t="s">
        <v>17</v>
      </c>
      <c r="F60" s="23">
        <v>1000</v>
      </c>
      <c r="G60" s="23">
        <f t="shared" si="12"/>
        <v>1000</v>
      </c>
      <c r="H60" s="17">
        <v>1</v>
      </c>
      <c r="I60" s="23">
        <f t="shared" si="13"/>
        <v>1000</v>
      </c>
    </row>
    <row r="61" spans="1:9">
      <c r="A61" s="18"/>
      <c r="B61" s="25"/>
      <c r="C61" s="22" t="s">
        <v>19</v>
      </c>
      <c r="D61" s="17">
        <v>1</v>
      </c>
      <c r="E61" s="17" t="s">
        <v>17</v>
      </c>
      <c r="F61" s="23">
        <v>800</v>
      </c>
      <c r="G61" s="23">
        <f t="shared" si="12"/>
        <v>800</v>
      </c>
      <c r="H61" s="17">
        <v>1</v>
      </c>
      <c r="I61" s="23">
        <f t="shared" si="13"/>
        <v>800</v>
      </c>
    </row>
    <row r="62" spans="1:9">
      <c r="A62" s="18"/>
      <c r="B62" s="26" t="s">
        <v>20</v>
      </c>
      <c r="C62" s="27" t="s">
        <v>21</v>
      </c>
      <c r="D62" s="28">
        <v>1</v>
      </c>
      <c r="E62" s="28" t="s">
        <v>22</v>
      </c>
      <c r="F62" s="29">
        <v>1600</v>
      </c>
      <c r="G62" s="16">
        <f t="shared" si="12"/>
        <v>1600</v>
      </c>
      <c r="H62" s="17">
        <v>1</v>
      </c>
      <c r="I62" s="16">
        <f t="shared" si="13"/>
        <v>1600</v>
      </c>
    </row>
    <row r="63" spans="1:9">
      <c r="A63" s="18"/>
      <c r="B63" s="30"/>
      <c r="C63" s="27" t="s">
        <v>23</v>
      </c>
      <c r="D63" s="28">
        <v>3</v>
      </c>
      <c r="E63" s="28" t="s">
        <v>24</v>
      </c>
      <c r="F63" s="29">
        <v>140</v>
      </c>
      <c r="G63" s="16">
        <f t="shared" si="12"/>
        <v>420</v>
      </c>
      <c r="H63" s="17">
        <v>1</v>
      </c>
      <c r="I63" s="16">
        <f t="shared" si="13"/>
        <v>420</v>
      </c>
    </row>
    <row r="64" spans="1:9">
      <c r="A64" s="18"/>
      <c r="B64" s="30"/>
      <c r="C64" s="27" t="s">
        <v>25</v>
      </c>
      <c r="D64" s="28">
        <v>40</v>
      </c>
      <c r="E64" s="28" t="s">
        <v>22</v>
      </c>
      <c r="F64" s="29">
        <v>5</v>
      </c>
      <c r="G64" s="16">
        <f t="shared" si="12"/>
        <v>200</v>
      </c>
      <c r="H64" s="17">
        <v>1</v>
      </c>
      <c r="I64" s="16">
        <f t="shared" si="13"/>
        <v>200</v>
      </c>
    </row>
    <row r="65" spans="1:9">
      <c r="A65" s="18"/>
      <c r="B65" s="30"/>
      <c r="C65" s="27" t="s">
        <v>26</v>
      </c>
      <c r="D65" s="28">
        <v>1</v>
      </c>
      <c r="E65" s="28" t="s">
        <v>22</v>
      </c>
      <c r="F65" s="29">
        <v>140</v>
      </c>
      <c r="G65" s="16">
        <f t="shared" si="12"/>
        <v>140</v>
      </c>
      <c r="H65" s="17">
        <v>1</v>
      </c>
      <c r="I65" s="16">
        <f t="shared" si="13"/>
        <v>140</v>
      </c>
    </row>
    <row r="66" spans="1:9">
      <c r="A66" s="18"/>
      <c r="B66" s="31"/>
      <c r="C66" s="32" t="s">
        <v>27</v>
      </c>
      <c r="D66" s="33">
        <v>10</v>
      </c>
      <c r="E66" s="28" t="s">
        <v>22</v>
      </c>
      <c r="F66" s="29">
        <v>8</v>
      </c>
      <c r="G66" s="16">
        <f t="shared" si="12"/>
        <v>80</v>
      </c>
      <c r="H66" s="17">
        <v>1</v>
      </c>
      <c r="I66" s="16">
        <f t="shared" si="13"/>
        <v>80</v>
      </c>
    </row>
    <row r="67" spans="1:9">
      <c r="A67" s="18"/>
      <c r="B67" s="34" t="s">
        <v>28</v>
      </c>
      <c r="C67" s="35"/>
      <c r="D67" s="35"/>
      <c r="E67" s="35"/>
      <c r="F67" s="36"/>
      <c r="G67" s="37">
        <f>SUM(G57:G61)</f>
        <v>31300</v>
      </c>
      <c r="H67" s="38"/>
      <c r="I67" s="37">
        <f>SUM(I57:I66)</f>
        <v>33740</v>
      </c>
    </row>
    <row r="68" spans="1:9">
      <c r="A68" s="18"/>
      <c r="B68" s="39" t="s">
        <v>29</v>
      </c>
      <c r="C68" s="40" t="s">
        <v>30</v>
      </c>
      <c r="D68" s="33">
        <v>3</v>
      </c>
      <c r="E68" s="28" t="s">
        <v>31</v>
      </c>
      <c r="F68" s="29">
        <v>300</v>
      </c>
      <c r="G68" s="16">
        <f t="shared" ref="G68:G75" si="14">D68*F68</f>
        <v>900</v>
      </c>
      <c r="H68" s="17">
        <v>1</v>
      </c>
      <c r="I68" s="16">
        <f t="shared" ref="I68:I75" si="15">G68*H68</f>
        <v>900</v>
      </c>
    </row>
    <row r="69" spans="1:9">
      <c r="A69" s="18"/>
      <c r="B69" s="41"/>
      <c r="C69" s="40" t="s">
        <v>32</v>
      </c>
      <c r="D69" s="33">
        <v>2</v>
      </c>
      <c r="E69" s="28" t="s">
        <v>24</v>
      </c>
      <c r="F69" s="29">
        <v>225</v>
      </c>
      <c r="G69" s="16">
        <f t="shared" si="14"/>
        <v>450</v>
      </c>
      <c r="H69" s="17">
        <v>1</v>
      </c>
      <c r="I69" s="16">
        <f t="shared" si="15"/>
        <v>450</v>
      </c>
    </row>
    <row r="70" spans="1:9">
      <c r="A70" s="18"/>
      <c r="B70" s="41"/>
      <c r="C70" s="40" t="s">
        <v>33</v>
      </c>
      <c r="D70" s="33">
        <v>1</v>
      </c>
      <c r="E70" s="28" t="s">
        <v>24</v>
      </c>
      <c r="F70" s="29">
        <v>150</v>
      </c>
      <c r="G70" s="16">
        <f t="shared" si="14"/>
        <v>150</v>
      </c>
      <c r="H70" s="17">
        <v>1</v>
      </c>
      <c r="I70" s="16">
        <f t="shared" si="15"/>
        <v>150</v>
      </c>
    </row>
    <row r="71" spans="1:9">
      <c r="A71" s="18"/>
      <c r="B71" s="41"/>
      <c r="C71" s="40" t="s">
        <v>34</v>
      </c>
      <c r="D71" s="33">
        <v>1</v>
      </c>
      <c r="E71" s="28" t="s">
        <v>35</v>
      </c>
      <c r="F71" s="29">
        <v>225</v>
      </c>
      <c r="G71" s="16">
        <f t="shared" si="14"/>
        <v>225</v>
      </c>
      <c r="H71" s="17">
        <v>1</v>
      </c>
      <c r="I71" s="16">
        <f t="shared" si="15"/>
        <v>225</v>
      </c>
    </row>
    <row r="72" spans="1:9">
      <c r="A72" s="18"/>
      <c r="B72" s="41"/>
      <c r="C72" s="40" t="s">
        <v>36</v>
      </c>
      <c r="D72" s="28">
        <v>1</v>
      </c>
      <c r="E72" s="28" t="s">
        <v>31</v>
      </c>
      <c r="F72" s="29">
        <v>600</v>
      </c>
      <c r="G72" s="16">
        <f t="shared" si="14"/>
        <v>600</v>
      </c>
      <c r="H72" s="17">
        <v>1</v>
      </c>
      <c r="I72" s="16">
        <f t="shared" si="15"/>
        <v>600</v>
      </c>
    </row>
    <row r="73" spans="1:9">
      <c r="A73" s="18"/>
      <c r="B73" s="40" t="s">
        <v>37</v>
      </c>
      <c r="C73" s="42" t="s">
        <v>38</v>
      </c>
      <c r="D73" s="33">
        <v>1</v>
      </c>
      <c r="E73" s="28" t="s">
        <v>35</v>
      </c>
      <c r="F73" s="29">
        <v>1500</v>
      </c>
      <c r="G73" s="16">
        <f t="shared" si="14"/>
        <v>1500</v>
      </c>
      <c r="H73" s="17">
        <v>1</v>
      </c>
      <c r="I73" s="16">
        <f t="shared" si="15"/>
        <v>1500</v>
      </c>
    </row>
    <row r="74" spans="1:9">
      <c r="A74" s="18"/>
      <c r="B74" s="39" t="s">
        <v>39</v>
      </c>
      <c r="C74" s="40" t="s">
        <v>40</v>
      </c>
      <c r="D74" s="28">
        <v>1</v>
      </c>
      <c r="E74" s="28" t="s">
        <v>41</v>
      </c>
      <c r="F74" s="29">
        <v>500</v>
      </c>
      <c r="G74" s="16">
        <f t="shared" si="14"/>
        <v>500</v>
      </c>
      <c r="H74" s="17">
        <v>1</v>
      </c>
      <c r="I74" s="16">
        <f t="shared" si="15"/>
        <v>500</v>
      </c>
    </row>
    <row r="75" spans="1:9">
      <c r="A75" s="18"/>
      <c r="B75" s="42"/>
      <c r="C75" s="40" t="s">
        <v>42</v>
      </c>
      <c r="D75" s="28">
        <v>1</v>
      </c>
      <c r="E75" s="28" t="s">
        <v>41</v>
      </c>
      <c r="F75" s="29">
        <v>1500</v>
      </c>
      <c r="G75" s="16">
        <f t="shared" si="14"/>
        <v>1500</v>
      </c>
      <c r="H75" s="17">
        <v>1</v>
      </c>
      <c r="I75" s="16">
        <f t="shared" si="15"/>
        <v>1500</v>
      </c>
    </row>
    <row r="76" spans="1:9">
      <c r="A76" s="18"/>
      <c r="B76" s="43" t="s">
        <v>43</v>
      </c>
      <c r="C76" s="44"/>
      <c r="D76" s="44"/>
      <c r="E76" s="44"/>
      <c r="F76" s="45"/>
      <c r="G76" s="46">
        <f>SUM(G68:G75)</f>
        <v>5825</v>
      </c>
      <c r="H76" s="47"/>
      <c r="I76" s="46">
        <f>SUM(I68:I75)</f>
        <v>5825</v>
      </c>
    </row>
    <row r="77" spans="1:9">
      <c r="A77" s="18"/>
      <c r="B77" s="63" t="s">
        <v>44</v>
      </c>
      <c r="C77" s="64" t="s">
        <v>56</v>
      </c>
      <c r="D77" s="65">
        <v>1</v>
      </c>
      <c r="E77" s="66" t="s">
        <v>17</v>
      </c>
      <c r="F77" s="29">
        <v>3500</v>
      </c>
      <c r="G77" s="16">
        <f>D77*F77</f>
        <v>3500</v>
      </c>
      <c r="H77" s="14">
        <v>1</v>
      </c>
      <c r="I77" s="16">
        <f>G77*H77</f>
        <v>3500</v>
      </c>
    </row>
    <row r="78" spans="1:9">
      <c r="A78" s="18"/>
      <c r="B78" s="43" t="s">
        <v>46</v>
      </c>
      <c r="C78" s="44"/>
      <c r="D78" s="44"/>
      <c r="E78" s="44"/>
      <c r="F78" s="45"/>
      <c r="G78" s="46">
        <f>SUM(G72:G76)</f>
        <v>9925</v>
      </c>
      <c r="H78" s="47"/>
      <c r="I78" s="46">
        <f>SUM(I77:I77)</f>
        <v>3500</v>
      </c>
    </row>
    <row r="79" spans="1:9">
      <c r="A79" s="18"/>
      <c r="B79" s="51" t="s">
        <v>47</v>
      </c>
      <c r="C79" s="49" t="s">
        <v>48</v>
      </c>
      <c r="D79" s="52">
        <v>5</v>
      </c>
      <c r="E79" s="53" t="s">
        <v>49</v>
      </c>
      <c r="F79" s="29">
        <v>1500</v>
      </c>
      <c r="G79" s="16">
        <f t="shared" ref="G79:G81" si="16">D79*F79</f>
        <v>7500</v>
      </c>
      <c r="H79" s="17">
        <v>1</v>
      </c>
      <c r="I79" s="16">
        <f t="shared" ref="I79:I81" si="17">G79*H79</f>
        <v>7500</v>
      </c>
    </row>
    <row r="80" spans="1:9">
      <c r="A80" s="18"/>
      <c r="B80" s="54"/>
      <c r="C80" s="49" t="s">
        <v>50</v>
      </c>
      <c r="D80" s="52">
        <v>4</v>
      </c>
      <c r="E80" s="53" t="s">
        <v>49</v>
      </c>
      <c r="F80" s="29">
        <v>1000</v>
      </c>
      <c r="G80" s="16">
        <f t="shared" si="16"/>
        <v>4000</v>
      </c>
      <c r="H80" s="17">
        <v>1</v>
      </c>
      <c r="I80" s="16">
        <f t="shared" si="17"/>
        <v>4000</v>
      </c>
    </row>
    <row r="81" spans="1:9">
      <c r="A81" s="18"/>
      <c r="B81" s="55"/>
      <c r="C81" s="49" t="s">
        <v>51</v>
      </c>
      <c r="D81" s="52">
        <v>2</v>
      </c>
      <c r="E81" s="53" t="s">
        <v>49</v>
      </c>
      <c r="F81" s="29">
        <v>1200</v>
      </c>
      <c r="G81" s="16">
        <f t="shared" si="16"/>
        <v>2400</v>
      </c>
      <c r="H81" s="17">
        <v>1</v>
      </c>
      <c r="I81" s="16">
        <f t="shared" si="17"/>
        <v>2400</v>
      </c>
    </row>
    <row r="82" spans="1:9">
      <c r="A82" s="56"/>
      <c r="B82" s="43" t="s">
        <v>52</v>
      </c>
      <c r="C82" s="44"/>
      <c r="D82" s="44"/>
      <c r="E82" s="44"/>
      <c r="F82" s="44"/>
      <c r="G82" s="46">
        <f>SUM(G79:G81)</f>
        <v>13900</v>
      </c>
      <c r="H82" s="57"/>
      <c r="I82" s="46">
        <f>SUM(I79:I81)</f>
        <v>13900</v>
      </c>
    </row>
    <row r="83" spans="1:9">
      <c r="A83" s="58" t="s">
        <v>53</v>
      </c>
      <c r="B83" s="59"/>
      <c r="C83" s="59"/>
      <c r="D83" s="59"/>
      <c r="E83" s="59"/>
      <c r="F83" s="59"/>
      <c r="G83" s="59"/>
      <c r="H83" s="60"/>
      <c r="I83" s="62">
        <f>I67+I76+I82+I78</f>
        <v>56965</v>
      </c>
    </row>
    <row r="84" s="1" customFormat="1" spans="1:9">
      <c r="A84" s="11" t="s">
        <v>57</v>
      </c>
      <c r="B84" s="12" t="s">
        <v>11</v>
      </c>
      <c r="C84" s="13" t="s">
        <v>12</v>
      </c>
      <c r="D84" s="14">
        <v>35</v>
      </c>
      <c r="E84" s="15" t="s">
        <v>13</v>
      </c>
      <c r="F84" s="16">
        <v>600</v>
      </c>
      <c r="G84" s="16">
        <f t="shared" ref="G84:G93" si="18">D84*F84</f>
        <v>21000</v>
      </c>
      <c r="H84" s="17">
        <v>1</v>
      </c>
      <c r="I84" s="16">
        <f t="shared" ref="I84:I93" si="19">G84*H84</f>
        <v>21000</v>
      </c>
    </row>
    <row r="85" s="1" customFormat="1" spans="1:9">
      <c r="A85" s="18"/>
      <c r="B85" s="19"/>
      <c r="C85" s="20" t="s">
        <v>14</v>
      </c>
      <c r="D85" s="14">
        <v>35</v>
      </c>
      <c r="E85" s="14" t="s">
        <v>13</v>
      </c>
      <c r="F85" s="16">
        <v>150</v>
      </c>
      <c r="G85" s="16">
        <f t="shared" si="18"/>
        <v>5250</v>
      </c>
      <c r="H85" s="17">
        <v>1</v>
      </c>
      <c r="I85" s="16">
        <f t="shared" si="19"/>
        <v>5250</v>
      </c>
    </row>
    <row r="86" s="1" customFormat="1" spans="1:9">
      <c r="A86" s="18"/>
      <c r="B86" s="21" t="s">
        <v>15</v>
      </c>
      <c r="C86" s="22" t="s">
        <v>16</v>
      </c>
      <c r="D86" s="17">
        <v>1</v>
      </c>
      <c r="E86" s="17" t="s">
        <v>17</v>
      </c>
      <c r="F86" s="23">
        <v>1000</v>
      </c>
      <c r="G86" s="23">
        <f t="shared" si="18"/>
        <v>1000</v>
      </c>
      <c r="H86" s="17">
        <v>1</v>
      </c>
      <c r="I86" s="23">
        <f t="shared" si="19"/>
        <v>1000</v>
      </c>
    </row>
    <row r="87" s="1" customFormat="1" spans="1:9">
      <c r="A87" s="18"/>
      <c r="B87" s="24"/>
      <c r="C87" s="13" t="s">
        <v>18</v>
      </c>
      <c r="D87" s="17">
        <v>1</v>
      </c>
      <c r="E87" s="17" t="s">
        <v>17</v>
      </c>
      <c r="F87" s="23">
        <v>1000</v>
      </c>
      <c r="G87" s="23">
        <f t="shared" si="18"/>
        <v>1000</v>
      </c>
      <c r="H87" s="17">
        <v>1</v>
      </c>
      <c r="I87" s="23">
        <f t="shared" si="19"/>
        <v>1000</v>
      </c>
    </row>
    <row r="88" s="1" customFormat="1" spans="1:9">
      <c r="A88" s="18"/>
      <c r="B88" s="25"/>
      <c r="C88" s="22" t="s">
        <v>19</v>
      </c>
      <c r="D88" s="17">
        <v>1</v>
      </c>
      <c r="E88" s="17" t="s">
        <v>17</v>
      </c>
      <c r="F88" s="23">
        <v>800</v>
      </c>
      <c r="G88" s="23">
        <f t="shared" si="18"/>
        <v>800</v>
      </c>
      <c r="H88" s="17">
        <v>1</v>
      </c>
      <c r="I88" s="23">
        <f t="shared" si="19"/>
        <v>800</v>
      </c>
    </row>
    <row r="89" s="1" customFormat="1" spans="1:9">
      <c r="A89" s="18"/>
      <c r="B89" s="26" t="s">
        <v>20</v>
      </c>
      <c r="C89" s="27" t="s">
        <v>21</v>
      </c>
      <c r="D89" s="28">
        <v>1</v>
      </c>
      <c r="E89" s="28" t="s">
        <v>22</v>
      </c>
      <c r="F89" s="29">
        <v>1600</v>
      </c>
      <c r="G89" s="16">
        <f t="shared" si="18"/>
        <v>1600</v>
      </c>
      <c r="H89" s="17">
        <v>1</v>
      </c>
      <c r="I89" s="16">
        <f t="shared" si="19"/>
        <v>1600</v>
      </c>
    </row>
    <row r="90" s="1" customFormat="1" spans="1:9">
      <c r="A90" s="18"/>
      <c r="B90" s="30"/>
      <c r="C90" s="27" t="s">
        <v>23</v>
      </c>
      <c r="D90" s="28">
        <v>3</v>
      </c>
      <c r="E90" s="28" t="s">
        <v>24</v>
      </c>
      <c r="F90" s="29">
        <v>140</v>
      </c>
      <c r="G90" s="16">
        <f t="shared" si="18"/>
        <v>420</v>
      </c>
      <c r="H90" s="17">
        <v>1</v>
      </c>
      <c r="I90" s="16">
        <f t="shared" si="19"/>
        <v>420</v>
      </c>
    </row>
    <row r="91" s="1" customFormat="1" spans="1:9">
      <c r="A91" s="18"/>
      <c r="B91" s="30"/>
      <c r="C91" s="27" t="s">
        <v>25</v>
      </c>
      <c r="D91" s="28">
        <v>40</v>
      </c>
      <c r="E91" s="28" t="s">
        <v>22</v>
      </c>
      <c r="F91" s="29">
        <v>5</v>
      </c>
      <c r="G91" s="16">
        <f t="shared" si="18"/>
        <v>200</v>
      </c>
      <c r="H91" s="17">
        <v>1</v>
      </c>
      <c r="I91" s="16">
        <f t="shared" si="19"/>
        <v>200</v>
      </c>
    </row>
    <row r="92" s="1" customFormat="1" spans="1:9">
      <c r="A92" s="18"/>
      <c r="B92" s="30"/>
      <c r="C92" s="27" t="s">
        <v>26</v>
      </c>
      <c r="D92" s="28">
        <v>1</v>
      </c>
      <c r="E92" s="28" t="s">
        <v>22</v>
      </c>
      <c r="F92" s="29">
        <v>140</v>
      </c>
      <c r="G92" s="16">
        <f t="shared" si="18"/>
        <v>140</v>
      </c>
      <c r="H92" s="17">
        <v>1</v>
      </c>
      <c r="I92" s="16">
        <f t="shared" si="19"/>
        <v>140</v>
      </c>
    </row>
    <row r="93" s="1" customFormat="1" spans="1:9">
      <c r="A93" s="18"/>
      <c r="B93" s="31"/>
      <c r="C93" s="32" t="s">
        <v>27</v>
      </c>
      <c r="D93" s="33">
        <v>10</v>
      </c>
      <c r="E93" s="28" t="s">
        <v>22</v>
      </c>
      <c r="F93" s="29">
        <v>8</v>
      </c>
      <c r="G93" s="16">
        <f t="shared" si="18"/>
        <v>80</v>
      </c>
      <c r="H93" s="17">
        <v>1</v>
      </c>
      <c r="I93" s="16">
        <f t="shared" si="19"/>
        <v>80</v>
      </c>
    </row>
    <row r="94" s="1" customFormat="1" spans="1:9">
      <c r="A94" s="18"/>
      <c r="B94" s="34" t="s">
        <v>28</v>
      </c>
      <c r="C94" s="35"/>
      <c r="D94" s="35"/>
      <c r="E94" s="35"/>
      <c r="F94" s="36"/>
      <c r="G94" s="37">
        <f>SUM(G84:G88)</f>
        <v>29050</v>
      </c>
      <c r="H94" s="38"/>
      <c r="I94" s="37">
        <f>SUM(I84:I93)</f>
        <v>31490</v>
      </c>
    </row>
    <row r="95" s="1" customFormat="1" spans="1:9">
      <c r="A95" s="18"/>
      <c r="B95" s="39" t="s">
        <v>29</v>
      </c>
      <c r="C95" s="40" t="s">
        <v>30</v>
      </c>
      <c r="D95" s="33">
        <v>3</v>
      </c>
      <c r="E95" s="28" t="s">
        <v>31</v>
      </c>
      <c r="F95" s="29">
        <v>300</v>
      </c>
      <c r="G95" s="16">
        <f t="shared" ref="G95:G102" si="20">D95*F95</f>
        <v>900</v>
      </c>
      <c r="H95" s="17">
        <v>1</v>
      </c>
      <c r="I95" s="16">
        <f t="shared" ref="I95:I102" si="21">G95*H95</f>
        <v>900</v>
      </c>
    </row>
    <row r="96" s="1" customFormat="1" spans="1:9">
      <c r="A96" s="18"/>
      <c r="B96" s="41"/>
      <c r="C96" s="40" t="s">
        <v>32</v>
      </c>
      <c r="D96" s="33">
        <v>2</v>
      </c>
      <c r="E96" s="28" t="s">
        <v>24</v>
      </c>
      <c r="F96" s="29">
        <v>225</v>
      </c>
      <c r="G96" s="16">
        <f t="shared" si="20"/>
        <v>450</v>
      </c>
      <c r="H96" s="17">
        <v>1</v>
      </c>
      <c r="I96" s="16">
        <f t="shared" si="21"/>
        <v>450</v>
      </c>
    </row>
    <row r="97" s="1" customFormat="1" spans="1:9">
      <c r="A97" s="18"/>
      <c r="B97" s="41"/>
      <c r="C97" s="40" t="s">
        <v>33</v>
      </c>
      <c r="D97" s="33">
        <v>1</v>
      </c>
      <c r="E97" s="28" t="s">
        <v>24</v>
      </c>
      <c r="F97" s="29">
        <v>150</v>
      </c>
      <c r="G97" s="16">
        <f t="shared" si="20"/>
        <v>150</v>
      </c>
      <c r="H97" s="17">
        <v>1</v>
      </c>
      <c r="I97" s="16">
        <f t="shared" si="21"/>
        <v>150</v>
      </c>
    </row>
    <row r="98" s="1" customFormat="1" spans="1:9">
      <c r="A98" s="18"/>
      <c r="B98" s="41"/>
      <c r="C98" s="40" t="s">
        <v>34</v>
      </c>
      <c r="D98" s="33">
        <v>1</v>
      </c>
      <c r="E98" s="28" t="s">
        <v>35</v>
      </c>
      <c r="F98" s="29">
        <v>225</v>
      </c>
      <c r="G98" s="16">
        <f t="shared" si="20"/>
        <v>225</v>
      </c>
      <c r="H98" s="17">
        <v>1</v>
      </c>
      <c r="I98" s="16">
        <f t="shared" si="21"/>
        <v>225</v>
      </c>
    </row>
    <row r="99" s="1" customFormat="1" spans="1:9">
      <c r="A99" s="18"/>
      <c r="B99" s="41"/>
      <c r="C99" s="40" t="s">
        <v>36</v>
      </c>
      <c r="D99" s="28">
        <v>1</v>
      </c>
      <c r="E99" s="28" t="s">
        <v>31</v>
      </c>
      <c r="F99" s="29">
        <v>600</v>
      </c>
      <c r="G99" s="16">
        <f t="shared" si="20"/>
        <v>600</v>
      </c>
      <c r="H99" s="17">
        <v>1</v>
      </c>
      <c r="I99" s="16">
        <f t="shared" si="21"/>
        <v>600</v>
      </c>
    </row>
    <row r="100" s="1" customFormat="1" spans="1:9">
      <c r="A100" s="18"/>
      <c r="B100" s="40" t="s">
        <v>37</v>
      </c>
      <c r="C100" s="42" t="s">
        <v>38</v>
      </c>
      <c r="D100" s="33">
        <v>1</v>
      </c>
      <c r="E100" s="28" t="s">
        <v>35</v>
      </c>
      <c r="F100" s="29">
        <v>1500</v>
      </c>
      <c r="G100" s="16">
        <f t="shared" si="20"/>
        <v>1500</v>
      </c>
      <c r="H100" s="17">
        <v>1</v>
      </c>
      <c r="I100" s="16">
        <f t="shared" si="21"/>
        <v>1500</v>
      </c>
    </row>
    <row r="101" s="1" customFormat="1" spans="1:9">
      <c r="A101" s="18"/>
      <c r="B101" s="39" t="s">
        <v>39</v>
      </c>
      <c r="C101" s="40" t="s">
        <v>40</v>
      </c>
      <c r="D101" s="28">
        <v>1</v>
      </c>
      <c r="E101" s="28" t="s">
        <v>41</v>
      </c>
      <c r="F101" s="29">
        <v>500</v>
      </c>
      <c r="G101" s="16">
        <f t="shared" si="20"/>
        <v>500</v>
      </c>
      <c r="H101" s="17">
        <v>1</v>
      </c>
      <c r="I101" s="16">
        <f t="shared" si="21"/>
        <v>500</v>
      </c>
    </row>
    <row r="102" s="1" customFormat="1" spans="1:9">
      <c r="A102" s="18"/>
      <c r="B102" s="42"/>
      <c r="C102" s="40" t="s">
        <v>42</v>
      </c>
      <c r="D102" s="28">
        <v>1</v>
      </c>
      <c r="E102" s="28" t="s">
        <v>41</v>
      </c>
      <c r="F102" s="29">
        <v>1500</v>
      </c>
      <c r="G102" s="16">
        <f t="shared" si="20"/>
        <v>1500</v>
      </c>
      <c r="H102" s="17">
        <v>1</v>
      </c>
      <c r="I102" s="16">
        <f t="shared" si="21"/>
        <v>1500</v>
      </c>
    </row>
    <row r="103" s="1" customFormat="1" ht="13" customHeight="1" spans="1:9">
      <c r="A103" s="18"/>
      <c r="B103" s="43" t="s">
        <v>43</v>
      </c>
      <c r="C103" s="44"/>
      <c r="D103" s="44"/>
      <c r="E103" s="44"/>
      <c r="F103" s="45"/>
      <c r="G103" s="46">
        <f>SUM(G95:G102)</f>
        <v>5825</v>
      </c>
      <c r="H103" s="47"/>
      <c r="I103" s="46">
        <f>SUM(I95:I102)</f>
        <v>5825</v>
      </c>
    </row>
    <row r="104" s="1" customFormat="1" spans="1:9">
      <c r="A104" s="18"/>
      <c r="B104" s="48" t="s">
        <v>44</v>
      </c>
      <c r="C104" s="49" t="s">
        <v>45</v>
      </c>
      <c r="D104" s="50">
        <v>1</v>
      </c>
      <c r="E104" s="28" t="s">
        <v>17</v>
      </c>
      <c r="F104" s="29">
        <v>5000</v>
      </c>
      <c r="G104" s="16">
        <f t="shared" ref="G104:G108" si="22">D104*F104</f>
        <v>5000</v>
      </c>
      <c r="H104" s="14">
        <v>1</v>
      </c>
      <c r="I104" s="16">
        <f t="shared" ref="I104:I108" si="23">G104*H104</f>
        <v>5000</v>
      </c>
    </row>
    <row r="105" s="1" customFormat="1" spans="1:9">
      <c r="A105" s="18"/>
      <c r="B105" s="43" t="s">
        <v>46</v>
      </c>
      <c r="C105" s="44"/>
      <c r="D105" s="44"/>
      <c r="E105" s="44"/>
      <c r="F105" s="45"/>
      <c r="G105" s="46">
        <f>SUM(G99:G104)</f>
        <v>14925</v>
      </c>
      <c r="H105" s="47"/>
      <c r="I105" s="46">
        <f>SUM(I104:I104)</f>
        <v>5000</v>
      </c>
    </row>
    <row r="106" s="1" customFormat="1" spans="1:9">
      <c r="A106" s="18"/>
      <c r="B106" s="51" t="s">
        <v>47</v>
      </c>
      <c r="C106" s="49" t="s">
        <v>48</v>
      </c>
      <c r="D106" s="52">
        <v>6</v>
      </c>
      <c r="E106" s="53" t="s">
        <v>49</v>
      </c>
      <c r="F106" s="29">
        <v>1500</v>
      </c>
      <c r="G106" s="16">
        <f t="shared" si="22"/>
        <v>9000</v>
      </c>
      <c r="H106" s="17">
        <v>1</v>
      </c>
      <c r="I106" s="16">
        <f t="shared" si="23"/>
        <v>9000</v>
      </c>
    </row>
    <row r="107" s="1" customFormat="1" spans="1:9">
      <c r="A107" s="18"/>
      <c r="B107" s="54"/>
      <c r="C107" s="49" t="s">
        <v>50</v>
      </c>
      <c r="D107" s="52">
        <v>4</v>
      </c>
      <c r="E107" s="53" t="s">
        <v>49</v>
      </c>
      <c r="F107" s="29">
        <v>1000</v>
      </c>
      <c r="G107" s="16">
        <f t="shared" si="22"/>
        <v>4000</v>
      </c>
      <c r="H107" s="17">
        <v>1</v>
      </c>
      <c r="I107" s="16">
        <f t="shared" si="23"/>
        <v>4000</v>
      </c>
    </row>
    <row r="108" s="1" customFormat="1" spans="1:9">
      <c r="A108" s="18"/>
      <c r="B108" s="55"/>
      <c r="C108" s="49" t="s">
        <v>51</v>
      </c>
      <c r="D108" s="52">
        <v>2</v>
      </c>
      <c r="E108" s="53" t="s">
        <v>49</v>
      </c>
      <c r="F108" s="29">
        <v>1200</v>
      </c>
      <c r="G108" s="16">
        <f t="shared" si="22"/>
        <v>2400</v>
      </c>
      <c r="H108" s="17">
        <v>1</v>
      </c>
      <c r="I108" s="16">
        <f t="shared" si="23"/>
        <v>2400</v>
      </c>
    </row>
    <row r="109" s="1" customFormat="1" spans="1:9">
      <c r="A109" s="56"/>
      <c r="B109" s="43" t="s">
        <v>52</v>
      </c>
      <c r="C109" s="44"/>
      <c r="D109" s="44"/>
      <c r="E109" s="44"/>
      <c r="F109" s="44"/>
      <c r="G109" s="46">
        <f>SUM(G106:G108)</f>
        <v>15400</v>
      </c>
      <c r="H109" s="57"/>
      <c r="I109" s="46">
        <f>SUM(I106:I108)</f>
        <v>15400</v>
      </c>
    </row>
    <row r="110" s="1" customFormat="1" spans="1:9">
      <c r="A110" s="58" t="s">
        <v>53</v>
      </c>
      <c r="B110" s="59"/>
      <c r="C110" s="59"/>
      <c r="D110" s="59"/>
      <c r="E110" s="59"/>
      <c r="F110" s="59"/>
      <c r="G110" s="59"/>
      <c r="H110" s="60"/>
      <c r="I110" s="62">
        <f>I94+I103+I109+I105</f>
        <v>57715</v>
      </c>
    </row>
    <row r="111" s="1" customFormat="1" spans="1:9">
      <c r="A111" s="11" t="s">
        <v>58</v>
      </c>
      <c r="B111" s="12" t="s">
        <v>11</v>
      </c>
      <c r="C111" s="13" t="s">
        <v>12</v>
      </c>
      <c r="D111" s="14">
        <v>38</v>
      </c>
      <c r="E111" s="15" t="s">
        <v>13</v>
      </c>
      <c r="F111" s="16">
        <v>600</v>
      </c>
      <c r="G111" s="16">
        <f t="shared" ref="G111:G120" si="24">D111*F111</f>
        <v>22800</v>
      </c>
      <c r="H111" s="17">
        <v>1</v>
      </c>
      <c r="I111" s="16">
        <f t="shared" ref="I111:I120" si="25">G111*H111</f>
        <v>22800</v>
      </c>
    </row>
    <row r="112" s="1" customFormat="1" spans="1:9">
      <c r="A112" s="18"/>
      <c r="B112" s="19"/>
      <c r="C112" s="20" t="s">
        <v>14</v>
      </c>
      <c r="D112" s="14">
        <v>38</v>
      </c>
      <c r="E112" s="14" t="s">
        <v>13</v>
      </c>
      <c r="F112" s="16">
        <v>150</v>
      </c>
      <c r="G112" s="16">
        <f t="shared" si="24"/>
        <v>5700</v>
      </c>
      <c r="H112" s="17">
        <v>1</v>
      </c>
      <c r="I112" s="16">
        <f t="shared" si="25"/>
        <v>5700</v>
      </c>
    </row>
    <row r="113" s="1" customFormat="1" spans="1:9">
      <c r="A113" s="18"/>
      <c r="B113" s="21" t="s">
        <v>15</v>
      </c>
      <c r="C113" s="22" t="s">
        <v>16</v>
      </c>
      <c r="D113" s="17">
        <v>1</v>
      </c>
      <c r="E113" s="17" t="s">
        <v>17</v>
      </c>
      <c r="F113" s="23">
        <v>1000</v>
      </c>
      <c r="G113" s="23">
        <f t="shared" si="24"/>
        <v>1000</v>
      </c>
      <c r="H113" s="17">
        <v>1</v>
      </c>
      <c r="I113" s="23">
        <f t="shared" si="25"/>
        <v>1000</v>
      </c>
    </row>
    <row r="114" s="1" customFormat="1" spans="1:9">
      <c r="A114" s="18"/>
      <c r="B114" s="24"/>
      <c r="C114" s="13" t="s">
        <v>18</v>
      </c>
      <c r="D114" s="17">
        <v>1</v>
      </c>
      <c r="E114" s="17" t="s">
        <v>17</v>
      </c>
      <c r="F114" s="23">
        <v>1000</v>
      </c>
      <c r="G114" s="23">
        <f t="shared" si="24"/>
        <v>1000</v>
      </c>
      <c r="H114" s="17">
        <v>1</v>
      </c>
      <c r="I114" s="23">
        <f t="shared" si="25"/>
        <v>1000</v>
      </c>
    </row>
    <row r="115" s="1" customFormat="1" spans="1:9">
      <c r="A115" s="18"/>
      <c r="B115" s="25"/>
      <c r="C115" s="22" t="s">
        <v>19</v>
      </c>
      <c r="D115" s="17">
        <v>1</v>
      </c>
      <c r="E115" s="17" t="s">
        <v>17</v>
      </c>
      <c r="F115" s="23">
        <v>800</v>
      </c>
      <c r="G115" s="23">
        <f t="shared" si="24"/>
        <v>800</v>
      </c>
      <c r="H115" s="17">
        <v>1</v>
      </c>
      <c r="I115" s="23">
        <f t="shared" si="25"/>
        <v>800</v>
      </c>
    </row>
    <row r="116" s="1" customFormat="1" spans="1:9">
      <c r="A116" s="18"/>
      <c r="B116" s="26" t="s">
        <v>20</v>
      </c>
      <c r="C116" s="27" t="s">
        <v>21</v>
      </c>
      <c r="D116" s="28">
        <v>1</v>
      </c>
      <c r="E116" s="28" t="s">
        <v>22</v>
      </c>
      <c r="F116" s="29">
        <v>1600</v>
      </c>
      <c r="G116" s="16">
        <f t="shared" si="24"/>
        <v>1600</v>
      </c>
      <c r="H116" s="17">
        <v>1</v>
      </c>
      <c r="I116" s="16">
        <f t="shared" si="25"/>
        <v>1600</v>
      </c>
    </row>
    <row r="117" s="1" customFormat="1" spans="1:9">
      <c r="A117" s="18"/>
      <c r="B117" s="30"/>
      <c r="C117" s="27" t="s">
        <v>23</v>
      </c>
      <c r="D117" s="28">
        <v>3</v>
      </c>
      <c r="E117" s="28" t="s">
        <v>24</v>
      </c>
      <c r="F117" s="29">
        <v>140</v>
      </c>
      <c r="G117" s="16">
        <f t="shared" si="24"/>
        <v>420</v>
      </c>
      <c r="H117" s="17">
        <v>1</v>
      </c>
      <c r="I117" s="16">
        <f t="shared" si="25"/>
        <v>420</v>
      </c>
    </row>
    <row r="118" s="1" customFormat="1" spans="1:9">
      <c r="A118" s="18"/>
      <c r="B118" s="30"/>
      <c r="C118" s="27" t="s">
        <v>25</v>
      </c>
      <c r="D118" s="28">
        <v>40</v>
      </c>
      <c r="E118" s="28" t="s">
        <v>22</v>
      </c>
      <c r="F118" s="29">
        <v>5</v>
      </c>
      <c r="G118" s="16">
        <f t="shared" si="24"/>
        <v>200</v>
      </c>
      <c r="H118" s="17">
        <v>1</v>
      </c>
      <c r="I118" s="16">
        <f t="shared" si="25"/>
        <v>200</v>
      </c>
    </row>
    <row r="119" s="1" customFormat="1" spans="1:9">
      <c r="A119" s="18"/>
      <c r="B119" s="30"/>
      <c r="C119" s="27" t="s">
        <v>26</v>
      </c>
      <c r="D119" s="28">
        <v>1</v>
      </c>
      <c r="E119" s="28" t="s">
        <v>22</v>
      </c>
      <c r="F119" s="29">
        <v>140</v>
      </c>
      <c r="G119" s="16">
        <f t="shared" si="24"/>
        <v>140</v>
      </c>
      <c r="H119" s="17">
        <v>1</v>
      </c>
      <c r="I119" s="16">
        <f t="shared" si="25"/>
        <v>140</v>
      </c>
    </row>
    <row r="120" s="1" customFormat="1" spans="1:9">
      <c r="A120" s="18"/>
      <c r="B120" s="31"/>
      <c r="C120" s="32" t="s">
        <v>27</v>
      </c>
      <c r="D120" s="33">
        <v>10</v>
      </c>
      <c r="E120" s="28" t="s">
        <v>22</v>
      </c>
      <c r="F120" s="29">
        <v>8</v>
      </c>
      <c r="G120" s="16">
        <f t="shared" si="24"/>
        <v>80</v>
      </c>
      <c r="H120" s="17">
        <v>1</v>
      </c>
      <c r="I120" s="16">
        <f t="shared" si="25"/>
        <v>80</v>
      </c>
    </row>
    <row r="121" s="1" customFormat="1" spans="1:9">
      <c r="A121" s="18"/>
      <c r="B121" s="34" t="s">
        <v>28</v>
      </c>
      <c r="C121" s="35"/>
      <c r="D121" s="35"/>
      <c r="E121" s="35"/>
      <c r="F121" s="36"/>
      <c r="G121" s="37">
        <f>SUM(G111:G115)</f>
        <v>31300</v>
      </c>
      <c r="H121" s="38"/>
      <c r="I121" s="37">
        <f>SUM(I111:I120)</f>
        <v>33740</v>
      </c>
    </row>
    <row r="122" s="1" customFormat="1" spans="1:9">
      <c r="A122" s="18"/>
      <c r="B122" s="39" t="s">
        <v>29</v>
      </c>
      <c r="C122" s="40" t="s">
        <v>30</v>
      </c>
      <c r="D122" s="33">
        <v>3</v>
      </c>
      <c r="E122" s="28" t="s">
        <v>31</v>
      </c>
      <c r="F122" s="29">
        <v>300</v>
      </c>
      <c r="G122" s="16">
        <f t="shared" ref="G122:G129" si="26">D122*F122</f>
        <v>900</v>
      </c>
      <c r="H122" s="17">
        <v>1</v>
      </c>
      <c r="I122" s="16">
        <f t="shared" ref="I122:I129" si="27">G122*H122</f>
        <v>900</v>
      </c>
    </row>
    <row r="123" s="1" customFormat="1" spans="1:9">
      <c r="A123" s="18"/>
      <c r="B123" s="41"/>
      <c r="C123" s="40" t="s">
        <v>32</v>
      </c>
      <c r="D123" s="33">
        <v>2</v>
      </c>
      <c r="E123" s="28" t="s">
        <v>24</v>
      </c>
      <c r="F123" s="29">
        <v>225</v>
      </c>
      <c r="G123" s="16">
        <f t="shared" si="26"/>
        <v>450</v>
      </c>
      <c r="H123" s="17">
        <v>1</v>
      </c>
      <c r="I123" s="16">
        <f t="shared" si="27"/>
        <v>450</v>
      </c>
    </row>
    <row r="124" s="1" customFormat="1" spans="1:9">
      <c r="A124" s="18"/>
      <c r="B124" s="41"/>
      <c r="C124" s="40" t="s">
        <v>33</v>
      </c>
      <c r="D124" s="33">
        <v>1</v>
      </c>
      <c r="E124" s="28" t="s">
        <v>24</v>
      </c>
      <c r="F124" s="29">
        <v>150</v>
      </c>
      <c r="G124" s="16">
        <f t="shared" si="26"/>
        <v>150</v>
      </c>
      <c r="H124" s="17">
        <v>1</v>
      </c>
      <c r="I124" s="16">
        <f t="shared" si="27"/>
        <v>150</v>
      </c>
    </row>
    <row r="125" s="1" customFormat="1" spans="1:9">
      <c r="A125" s="18"/>
      <c r="B125" s="41"/>
      <c r="C125" s="40" t="s">
        <v>34</v>
      </c>
      <c r="D125" s="33">
        <v>1</v>
      </c>
      <c r="E125" s="28" t="s">
        <v>35</v>
      </c>
      <c r="F125" s="29">
        <v>225</v>
      </c>
      <c r="G125" s="16">
        <f t="shared" si="26"/>
        <v>225</v>
      </c>
      <c r="H125" s="17">
        <v>1</v>
      </c>
      <c r="I125" s="16">
        <f t="shared" si="27"/>
        <v>225</v>
      </c>
    </row>
    <row r="126" s="1" customFormat="1" spans="1:9">
      <c r="A126" s="18"/>
      <c r="B126" s="41"/>
      <c r="C126" s="40" t="s">
        <v>36</v>
      </c>
      <c r="D126" s="28">
        <v>1</v>
      </c>
      <c r="E126" s="28" t="s">
        <v>31</v>
      </c>
      <c r="F126" s="29">
        <v>600</v>
      </c>
      <c r="G126" s="16">
        <f t="shared" si="26"/>
        <v>600</v>
      </c>
      <c r="H126" s="17">
        <v>1</v>
      </c>
      <c r="I126" s="16">
        <f t="shared" si="27"/>
        <v>600</v>
      </c>
    </row>
    <row r="127" s="1" customFormat="1" spans="1:9">
      <c r="A127" s="18"/>
      <c r="B127" s="40" t="s">
        <v>37</v>
      </c>
      <c r="C127" s="42" t="s">
        <v>38</v>
      </c>
      <c r="D127" s="33">
        <v>1</v>
      </c>
      <c r="E127" s="28" t="s">
        <v>35</v>
      </c>
      <c r="F127" s="29">
        <v>1500</v>
      </c>
      <c r="G127" s="16">
        <f t="shared" si="26"/>
        <v>1500</v>
      </c>
      <c r="H127" s="17">
        <v>1</v>
      </c>
      <c r="I127" s="16">
        <f t="shared" si="27"/>
        <v>1500</v>
      </c>
    </row>
    <row r="128" s="1" customFormat="1" spans="1:9">
      <c r="A128" s="18"/>
      <c r="B128" s="39" t="s">
        <v>39</v>
      </c>
      <c r="C128" s="40" t="s">
        <v>40</v>
      </c>
      <c r="D128" s="28">
        <v>1</v>
      </c>
      <c r="E128" s="28" t="s">
        <v>41</v>
      </c>
      <c r="F128" s="29">
        <v>500</v>
      </c>
      <c r="G128" s="16">
        <f t="shared" si="26"/>
        <v>500</v>
      </c>
      <c r="H128" s="17">
        <v>1</v>
      </c>
      <c r="I128" s="16">
        <f t="shared" si="27"/>
        <v>500</v>
      </c>
    </row>
    <row r="129" s="1" customFormat="1" spans="1:9">
      <c r="A129" s="18"/>
      <c r="B129" s="42"/>
      <c r="C129" s="40" t="s">
        <v>42</v>
      </c>
      <c r="D129" s="28">
        <v>1</v>
      </c>
      <c r="E129" s="28" t="s">
        <v>41</v>
      </c>
      <c r="F129" s="29">
        <v>1500</v>
      </c>
      <c r="G129" s="16">
        <f t="shared" si="26"/>
        <v>1500</v>
      </c>
      <c r="H129" s="17">
        <v>1</v>
      </c>
      <c r="I129" s="16">
        <f t="shared" si="27"/>
        <v>1500</v>
      </c>
    </row>
    <row r="130" s="1" customFormat="1" ht="13" customHeight="1" spans="1:9">
      <c r="A130" s="18"/>
      <c r="B130" s="43" t="s">
        <v>43</v>
      </c>
      <c r="C130" s="44"/>
      <c r="D130" s="44"/>
      <c r="E130" s="44"/>
      <c r="F130" s="45"/>
      <c r="G130" s="46">
        <f>SUM(G122:G129)</f>
        <v>5825</v>
      </c>
      <c r="H130" s="47"/>
      <c r="I130" s="46">
        <f>SUM(I122:I129)</f>
        <v>5825</v>
      </c>
    </row>
    <row r="131" s="1" customFormat="1" spans="1:9">
      <c r="A131" s="18"/>
      <c r="B131" s="48" t="s">
        <v>44</v>
      </c>
      <c r="C131" s="49" t="s">
        <v>59</v>
      </c>
      <c r="D131" s="50">
        <v>1</v>
      </c>
      <c r="E131" s="28" t="s">
        <v>17</v>
      </c>
      <c r="F131" s="29">
        <v>4500</v>
      </c>
      <c r="G131" s="16">
        <f t="shared" ref="G131:G135" si="28">D131*F131</f>
        <v>4500</v>
      </c>
      <c r="H131" s="14">
        <v>1</v>
      </c>
      <c r="I131" s="16">
        <f t="shared" ref="I131:I135" si="29">G131*H131</f>
        <v>4500</v>
      </c>
    </row>
    <row r="132" s="1" customFormat="1" spans="1:9">
      <c r="A132" s="18"/>
      <c r="B132" s="43" t="s">
        <v>46</v>
      </c>
      <c r="C132" s="44"/>
      <c r="D132" s="44"/>
      <c r="E132" s="44"/>
      <c r="F132" s="45"/>
      <c r="G132" s="46">
        <f>SUM(G126:G131)</f>
        <v>14425</v>
      </c>
      <c r="H132" s="47"/>
      <c r="I132" s="46">
        <f>SUM(I131:I131)</f>
        <v>4500</v>
      </c>
    </row>
    <row r="133" s="1" customFormat="1" spans="1:9">
      <c r="A133" s="18"/>
      <c r="B133" s="51" t="s">
        <v>47</v>
      </c>
      <c r="C133" s="49" t="s">
        <v>48</v>
      </c>
      <c r="D133" s="52">
        <v>6</v>
      </c>
      <c r="E133" s="53" t="s">
        <v>49</v>
      </c>
      <c r="F133" s="29">
        <v>1500</v>
      </c>
      <c r="G133" s="16">
        <f t="shared" si="28"/>
        <v>9000</v>
      </c>
      <c r="H133" s="17">
        <v>1</v>
      </c>
      <c r="I133" s="16">
        <f t="shared" si="29"/>
        <v>9000</v>
      </c>
    </row>
    <row r="134" s="1" customFormat="1" spans="1:9">
      <c r="A134" s="18"/>
      <c r="B134" s="54"/>
      <c r="C134" s="49" t="s">
        <v>50</v>
      </c>
      <c r="D134" s="52">
        <v>4</v>
      </c>
      <c r="E134" s="53" t="s">
        <v>49</v>
      </c>
      <c r="F134" s="29">
        <v>1000</v>
      </c>
      <c r="G134" s="16">
        <f t="shared" si="28"/>
        <v>4000</v>
      </c>
      <c r="H134" s="17">
        <v>1</v>
      </c>
      <c r="I134" s="16">
        <f t="shared" si="29"/>
        <v>4000</v>
      </c>
    </row>
    <row r="135" s="1" customFormat="1" spans="1:9">
      <c r="A135" s="18"/>
      <c r="B135" s="55"/>
      <c r="C135" s="49" t="s">
        <v>60</v>
      </c>
      <c r="D135" s="52">
        <v>4</v>
      </c>
      <c r="E135" s="53" t="s">
        <v>49</v>
      </c>
      <c r="F135" s="29">
        <v>1200</v>
      </c>
      <c r="G135" s="16">
        <f t="shared" si="28"/>
        <v>4800</v>
      </c>
      <c r="H135" s="17">
        <v>1</v>
      </c>
      <c r="I135" s="16">
        <f t="shared" si="29"/>
        <v>4800</v>
      </c>
    </row>
    <row r="136" s="1" customFormat="1" spans="1:9">
      <c r="A136" s="56"/>
      <c r="B136" s="43" t="s">
        <v>52</v>
      </c>
      <c r="C136" s="44"/>
      <c r="D136" s="44"/>
      <c r="E136" s="44"/>
      <c r="F136" s="44"/>
      <c r="G136" s="46">
        <f>SUM(G133:G135)</f>
        <v>17800</v>
      </c>
      <c r="H136" s="57"/>
      <c r="I136" s="46">
        <f>SUM(I133:I135)</f>
        <v>17800</v>
      </c>
    </row>
    <row r="137" s="1" customFormat="1" spans="1:9">
      <c r="A137" s="58" t="s">
        <v>53</v>
      </c>
      <c r="B137" s="59"/>
      <c r="C137" s="59"/>
      <c r="D137" s="59"/>
      <c r="E137" s="59"/>
      <c r="F137" s="59"/>
      <c r="G137" s="59"/>
      <c r="H137" s="60"/>
      <c r="I137" s="62">
        <f>I121+I130+I136+I132</f>
        <v>61865</v>
      </c>
    </row>
    <row r="138" spans="1:9">
      <c r="A138" s="58" t="s">
        <v>61</v>
      </c>
      <c r="B138" s="59"/>
      <c r="C138" s="59"/>
      <c r="D138" s="59"/>
      <c r="E138" s="59"/>
      <c r="F138" s="59"/>
      <c r="G138" s="59"/>
      <c r="H138" s="60"/>
      <c r="I138" s="62">
        <f>I137+I110+I83+I56+I29</f>
        <v>294975</v>
      </c>
    </row>
    <row r="139" spans="1:9">
      <c r="A139" s="67" t="s">
        <v>62</v>
      </c>
      <c r="B139" s="67"/>
      <c r="C139" s="67"/>
      <c r="D139" s="67"/>
      <c r="E139" s="67"/>
      <c r="F139" s="67"/>
      <c r="G139" s="67"/>
      <c r="H139" s="67"/>
      <c r="I139" s="68">
        <f>I138</f>
        <v>294975</v>
      </c>
    </row>
    <row r="140" spans="1:9">
      <c r="A140" s="67" t="s">
        <v>63</v>
      </c>
      <c r="B140" s="67"/>
      <c r="C140" s="67"/>
      <c r="D140" s="67"/>
      <c r="E140" s="67"/>
      <c r="F140" s="67"/>
      <c r="G140" s="67"/>
      <c r="H140" s="67"/>
      <c r="I140" s="68">
        <f>I139*1.06</f>
        <v>312673.5</v>
      </c>
    </row>
  </sheetData>
  <mergeCells count="44">
    <mergeCell ref="A1:I1"/>
    <mergeCell ref="A29:H29"/>
    <mergeCell ref="A56:H56"/>
    <mergeCell ref="A83:H83"/>
    <mergeCell ref="A110:H110"/>
    <mergeCell ref="A137:H137"/>
    <mergeCell ref="A138:H138"/>
    <mergeCell ref="A139:H139"/>
    <mergeCell ref="A140:H140"/>
    <mergeCell ref="A3:A28"/>
    <mergeCell ref="A30:A55"/>
    <mergeCell ref="A57:A82"/>
    <mergeCell ref="A84:A109"/>
    <mergeCell ref="A111:A136"/>
    <mergeCell ref="B3:B4"/>
    <mergeCell ref="B5:B7"/>
    <mergeCell ref="B8:B12"/>
    <mergeCell ref="B14:B17"/>
    <mergeCell ref="B20:B21"/>
    <mergeCell ref="B25:B27"/>
    <mergeCell ref="B30:B31"/>
    <mergeCell ref="B32:B34"/>
    <mergeCell ref="B35:B39"/>
    <mergeCell ref="B41:B44"/>
    <mergeCell ref="B47:B48"/>
    <mergeCell ref="B52:B54"/>
    <mergeCell ref="B57:B58"/>
    <mergeCell ref="B59:B61"/>
    <mergeCell ref="B62:B66"/>
    <mergeCell ref="B68:B71"/>
    <mergeCell ref="B74:B75"/>
    <mergeCell ref="B79:B81"/>
    <mergeCell ref="B84:B85"/>
    <mergeCell ref="B86:B88"/>
    <mergeCell ref="B89:B93"/>
    <mergeCell ref="B95:B98"/>
    <mergeCell ref="B101:B102"/>
    <mergeCell ref="B106:B108"/>
    <mergeCell ref="B111:B112"/>
    <mergeCell ref="B113:B115"/>
    <mergeCell ref="B116:B120"/>
    <mergeCell ref="B122:B125"/>
    <mergeCell ref="B128:B129"/>
    <mergeCell ref="B133:B135"/>
  </mergeCells>
  <dataValidations count="3">
    <dataValidation showInputMessage="1" showErrorMessage="1" sqref="E8 E35 E62 E89 E116"/>
    <dataValidation allowBlank="1" showInputMessage="1" showErrorMessage="1" errorTitle="请输入不为负数的整数" sqref="D23 D50 D77 D104 D131"/>
    <dataValidation allowBlank="1" showInputMessage="1" showErrorMessage="1" sqref="F23 F50 F77 F104 F13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2024-12-23T08:03:33Z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D2EBC14EF18D411F89189BD8572AFA37_13</vt:lpwstr>
  </property>
  <property fmtid="{D5CDD505-2E9C-101B-9397-08002B2CF9AE}" pid="4" name="KSOReadingLayout">
    <vt:bool>true</vt:bool>
  </property>
</Properties>
</file>