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12080" tabRatio="773"/>
  </bookViews>
  <sheets>
    <sheet name="Sheet1" sheetId="2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<sst xmlns="http://schemas.openxmlformats.org/spreadsheetml/2006/main" count="288" uniqueCount="86">
  <si>
    <t>精神健康多学科诊疗基层促进项目结算单</t>
  </si>
  <si>
    <t>大类</t>
  </si>
  <si>
    <t>项目</t>
  </si>
  <si>
    <t>说明</t>
  </si>
  <si>
    <t>数量</t>
  </si>
  <si>
    <t>单位</t>
  </si>
  <si>
    <t>单价</t>
  </si>
  <si>
    <t>单场金额</t>
  </si>
  <si>
    <t>场次</t>
  </si>
  <si>
    <t>金额</t>
  </si>
  <si>
    <t>兰州启动会</t>
  </si>
  <si>
    <t>医学服务</t>
  </si>
  <si>
    <t>幻灯片美化图文格式</t>
  </si>
  <si>
    <t>页</t>
  </si>
  <si>
    <t>设计</t>
  </si>
  <si>
    <t>会议背景板、日程展架、指示展架</t>
  </si>
  <si>
    <t>场</t>
  </si>
  <si>
    <t>会议日程海报设计，每期内容（主题、时间、嘉宾照片及介绍）</t>
  </si>
  <si>
    <t>讲台贴、嘉宾台卡等小件</t>
  </si>
  <si>
    <t>串场制作</t>
  </si>
  <si>
    <t>物料制作</t>
  </si>
  <si>
    <t>背景板，桁架喷绘5000*3000mm</t>
  </si>
  <si>
    <t>张</t>
  </si>
  <si>
    <t>展架，展架1200*2000mm</t>
  </si>
  <si>
    <t>个</t>
  </si>
  <si>
    <t>日程单页，放置在会议现场桌面供参会人员查阅，铜版纸A4尺寸</t>
  </si>
  <si>
    <t>讲台贴，KT板写真</t>
  </si>
  <si>
    <t>嘉宾台卡，主席、讲者等姓名展示，铜版纸A4尺寸</t>
  </si>
  <si>
    <t>物料运输</t>
  </si>
  <si>
    <t xml:space="preserve">人 </t>
  </si>
  <si>
    <t>搭建工人</t>
  </si>
  <si>
    <t>次数</t>
  </si>
  <si>
    <t>第一项小计</t>
  </si>
  <si>
    <t>设备</t>
  </si>
  <si>
    <t>高性能电脑</t>
  </si>
  <si>
    <t>台</t>
  </si>
  <si>
    <t>高清视频采集卡</t>
  </si>
  <si>
    <t>专业声卡</t>
  </si>
  <si>
    <t>移动备份网络包流量</t>
  </si>
  <si>
    <t>次</t>
  </si>
  <si>
    <t>高清摄像机</t>
  </si>
  <si>
    <t>设备控台</t>
  </si>
  <si>
    <t>音响控台</t>
  </si>
  <si>
    <t>全频音响</t>
  </si>
  <si>
    <t>设备运输</t>
  </si>
  <si>
    <t>视频直播平台</t>
  </si>
  <si>
    <t>直播平台1000方内</t>
  </si>
  <si>
    <t>设备人员</t>
  </si>
  <si>
    <t>直播工程师</t>
  </si>
  <si>
    <t>视频控制技术人员</t>
  </si>
  <si>
    <t>音控技术人员</t>
  </si>
  <si>
    <t>摄像师</t>
  </si>
  <si>
    <t>执行人员</t>
  </si>
  <si>
    <t>现场执行人员，4人2天</t>
  </si>
  <si>
    <t>人/天</t>
  </si>
  <si>
    <t>项目支持文件进行整理、分类、归档、总结1,人3天</t>
  </si>
  <si>
    <t>照片直播平台</t>
  </si>
  <si>
    <t>云相册含存储</t>
  </si>
  <si>
    <t>云摄影</t>
  </si>
  <si>
    <t>高清单反+镜头+闪光灯</t>
  </si>
  <si>
    <t>套</t>
  </si>
  <si>
    <t>摄影师</t>
  </si>
  <si>
    <t>第二项小计</t>
  </si>
  <si>
    <t>会务</t>
  </si>
  <si>
    <t>场租</t>
  </si>
  <si>
    <t>用餐</t>
  </si>
  <si>
    <t>圆桌</t>
  </si>
  <si>
    <t>人</t>
  </si>
  <si>
    <t>住宿单间</t>
  </si>
  <si>
    <t>间</t>
  </si>
  <si>
    <t>住宿标间</t>
  </si>
  <si>
    <t>第三项小计</t>
  </si>
  <si>
    <t>项目管理</t>
  </si>
  <si>
    <t>项目经理，1人12天</t>
  </si>
  <si>
    <t>第四项小计</t>
  </si>
  <si>
    <t>小计（不含税）</t>
  </si>
  <si>
    <t>上海启动会</t>
  </si>
  <si>
    <t>24日简餐</t>
  </si>
  <si>
    <t>25日自助</t>
  </si>
  <si>
    <t>圆桌2桌</t>
  </si>
  <si>
    <t>桌</t>
  </si>
  <si>
    <t>怀集启动会</t>
  </si>
  <si>
    <t>自助</t>
  </si>
  <si>
    <t>圆桌20人</t>
  </si>
  <si>
    <t>启动会3场共计（不含税）</t>
  </si>
  <si>
    <t>总计含税（6%）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</si>
</sst>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7" formatCode="&quot;￥&quot;#,##0.00;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[$¥-804]* #,##0.00_);_([$¥-804]* \(#,##0.00\);_([$¥-804]* &quot;-&quot;??_);_(@_)"/>
    <numFmt numFmtId="177" formatCode="\¥#,##0.00_);[Red]\(\¥#,##0.00\)"/>
    <numFmt numFmtId="178" formatCode="0_ "/>
  </numFmts>
  <fonts count="32">
    <font>
      <sz val="12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20"/>
      <name val="微软雅黑"/>
      <charset val="134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name val="微软雅黑"/>
      <charset val="134"/>
    </font>
    <font>
      <sz val="10"/>
      <color indexed="8"/>
      <name val="微软雅黑"/>
      <charset val="134"/>
    </font>
    <font>
      <b/>
      <sz val="10"/>
      <name val="微软雅黑"/>
      <charset val="134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Verdana"/>
      <charset val="134"/>
    </font>
    <font>
      <sz val="12"/>
      <name val="宋体"/>
      <charset val="134"/>
    </font>
    <font>
      <sz val="11"/>
      <color indexed="8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06918546098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A7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theme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7" borderId="1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8" borderId="15" applyNumberFormat="0" applyAlignment="0" applyProtection="0">
      <alignment vertical="center"/>
    </xf>
    <xf numFmtId="0" fontId="19" fillId="9" borderId="16" applyNumberFormat="0" applyAlignment="0" applyProtection="0">
      <alignment vertical="center"/>
    </xf>
    <xf numFmtId="0" fontId="20" fillId="9" borderId="15" applyNumberFormat="0" applyAlignment="0" applyProtection="0">
      <alignment vertical="center"/>
    </xf>
    <xf numFmtId="0" fontId="21" fillId="10" borderId="17" applyNumberFormat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2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30" fillId="0" borderId="0"/>
    <xf numFmtId="0" fontId="9" fillId="0" borderId="0">
      <alignment vertical="center"/>
    </xf>
    <xf numFmtId="176" fontId="31" fillId="0" borderId="0"/>
    <xf numFmtId="0" fontId="0" fillId="0" borderId="0"/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</cellStyleXfs>
  <cellXfs count="73">
    <xf numFmtId="0" fontId="0" fillId="0" borderId="0" xfId="0">
      <alignment vertical="center"/>
    </xf>
    <xf numFmtId="0" fontId="1" fillId="0" borderId="0" xfId="53" applyFont="1">
      <alignment vertical="center"/>
    </xf>
    <xf numFmtId="0" fontId="1" fillId="0" borderId="0" xfId="53" applyFont="1" applyAlignment="1">
      <alignment horizontal="left" vertical="center"/>
    </xf>
    <xf numFmtId="0" fontId="1" fillId="0" borderId="0" xfId="53" applyFont="1" applyAlignment="1">
      <alignment horizontal="center" vertical="center"/>
    </xf>
    <xf numFmtId="177" fontId="1" fillId="0" borderId="0" xfId="53" applyNumberFormat="1" applyFont="1" applyAlignment="1">
      <alignment horizontal="center" vertical="center"/>
    </xf>
    <xf numFmtId="9" fontId="1" fillId="0" borderId="0" xfId="53" applyNumberFormat="1" applyFont="1" applyAlignment="1">
      <alignment horizontal="center" vertical="center"/>
    </xf>
    <xf numFmtId="0" fontId="2" fillId="0" borderId="1" xfId="53" applyFont="1" applyBorder="1" applyAlignment="1" applyProtection="1">
      <alignment horizontal="center" vertical="center" wrapText="1"/>
      <protection locked="0"/>
    </xf>
    <xf numFmtId="0" fontId="2" fillId="0" borderId="2" xfId="53" applyFont="1" applyBorder="1" applyAlignment="1" applyProtection="1">
      <alignment horizontal="center" vertical="center" wrapText="1"/>
      <protection locked="0"/>
    </xf>
    <xf numFmtId="0" fontId="3" fillId="2" borderId="3" xfId="53" applyFont="1" applyFill="1" applyBorder="1" applyAlignment="1">
      <alignment horizontal="center" vertical="center" wrapText="1"/>
    </xf>
    <xf numFmtId="177" fontId="3" fillId="2" borderId="3" xfId="53" applyNumberFormat="1" applyFont="1" applyFill="1" applyBorder="1" applyAlignment="1">
      <alignment horizontal="center" vertical="center" wrapText="1"/>
    </xf>
    <xf numFmtId="9" fontId="3" fillId="2" borderId="3" xfId="53" applyNumberFormat="1" applyFont="1" applyFill="1" applyBorder="1" applyAlignment="1">
      <alignment horizontal="center" vertical="center" wrapText="1"/>
    </xf>
    <xf numFmtId="0" fontId="4" fillId="0" borderId="4" xfId="53" applyFont="1" applyFill="1" applyBorder="1" applyAlignment="1">
      <alignment horizontal="center" vertical="center"/>
    </xf>
    <xf numFmtId="0" fontId="5" fillId="3" borderId="3" xfId="0" applyFont="1" applyFill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>
      <alignment vertical="center" wrapText="1"/>
    </xf>
    <xf numFmtId="0" fontId="5" fillId="0" borderId="3" xfId="53" applyFont="1" applyBorder="1" applyAlignment="1">
      <alignment horizontal="center" vertical="center" wrapText="1"/>
    </xf>
    <xf numFmtId="177" fontId="5" fillId="0" borderId="3" xfId="53" applyNumberFormat="1" applyFont="1" applyBorder="1" applyAlignment="1">
      <alignment horizontal="center" vertical="center" wrapText="1"/>
    </xf>
    <xf numFmtId="0" fontId="5" fillId="0" borderId="6" xfId="53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178" fontId="5" fillId="0" borderId="5" xfId="1" applyNumberFormat="1" applyFont="1" applyFill="1" applyBorder="1" applyAlignment="1">
      <alignment vertical="center"/>
    </xf>
    <xf numFmtId="177" fontId="5" fillId="0" borderId="6" xfId="53" applyNumberFormat="1" applyFont="1" applyFill="1" applyBorder="1" applyAlignment="1">
      <alignment horizontal="center" vertical="center" wrapText="1"/>
    </xf>
    <xf numFmtId="177" fontId="5" fillId="0" borderId="6" xfId="53" applyNumberFormat="1" applyFont="1" applyBorder="1" applyAlignment="1">
      <alignment horizontal="center" vertical="center" wrapText="1"/>
    </xf>
    <xf numFmtId="0" fontId="5" fillId="0" borderId="5" xfId="53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center" vertical="center" wrapText="1"/>
    </xf>
    <xf numFmtId="177" fontId="5" fillId="0" borderId="6" xfId="51" applyNumberFormat="1" applyFont="1" applyBorder="1" applyAlignment="1" applyProtection="1">
      <alignment horizontal="center" vertical="center" wrapText="1"/>
      <protection locked="0"/>
    </xf>
    <xf numFmtId="0" fontId="1" fillId="0" borderId="6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177" fontId="5" fillId="0" borderId="3" xfId="51" applyNumberFormat="1" applyFont="1" applyFill="1" applyBorder="1" applyAlignment="1" applyProtection="1">
      <alignment horizontal="center" vertical="center" wrapText="1"/>
      <protection locked="0"/>
    </xf>
    <xf numFmtId="177" fontId="5" fillId="0" borderId="3" xfId="53" applyNumberFormat="1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vertical="center" wrapText="1"/>
    </xf>
    <xf numFmtId="0" fontId="6" fillId="3" borderId="3" xfId="0" applyFont="1" applyFill="1" applyBorder="1" applyAlignment="1">
      <alignment horizontal="center" vertical="center" wrapText="1"/>
    </xf>
    <xf numFmtId="177" fontId="5" fillId="0" borderId="3" xfId="51" applyNumberFormat="1" applyFont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>
      <alignment horizontal="center" vertical="center" wrapText="1"/>
    </xf>
    <xf numFmtId="49" fontId="7" fillId="4" borderId="1" xfId="50" applyNumberFormat="1" applyFont="1" applyFill="1" applyBorder="1" applyAlignment="1">
      <alignment horizontal="center" vertical="center" wrapText="1"/>
    </xf>
    <xf numFmtId="49" fontId="7" fillId="4" borderId="2" xfId="50" applyNumberFormat="1" applyFont="1" applyFill="1" applyBorder="1" applyAlignment="1">
      <alignment vertical="center" wrapText="1"/>
    </xf>
    <xf numFmtId="49" fontId="7" fillId="4" borderId="5" xfId="50" applyNumberFormat="1" applyFont="1" applyFill="1" applyBorder="1" applyAlignment="1">
      <alignment vertical="center" wrapText="1"/>
    </xf>
    <xf numFmtId="177" fontId="7" fillId="4" borderId="3" xfId="53" applyNumberFormat="1" applyFont="1" applyFill="1" applyBorder="1" applyAlignment="1">
      <alignment horizontal="center" vertical="center" wrapText="1"/>
    </xf>
    <xf numFmtId="49" fontId="7" fillId="4" borderId="3" xfId="50" applyNumberFormat="1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left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0" borderId="3" xfId="50" applyFont="1" applyFill="1" applyBorder="1" applyAlignment="1" applyProtection="1">
      <alignment horizontal="left" vertical="center" wrapText="1"/>
      <protection locked="0"/>
    </xf>
    <xf numFmtId="0" fontId="5" fillId="0" borderId="3" xfId="51" applyFont="1" applyFill="1" applyBorder="1" applyAlignment="1" applyProtection="1">
      <alignment horizontal="center" vertical="center" wrapText="1"/>
      <protection locked="0"/>
    </xf>
    <xf numFmtId="0" fontId="5" fillId="0" borderId="3" xfId="50" applyFont="1" applyFill="1" applyBorder="1" applyAlignment="1" applyProtection="1">
      <alignment horizontal="center" vertical="center" wrapText="1"/>
      <protection locked="0"/>
    </xf>
    <xf numFmtId="49" fontId="7" fillId="5" borderId="1" xfId="50" applyNumberFormat="1" applyFont="1" applyFill="1" applyBorder="1" applyAlignment="1">
      <alignment horizontal="center" vertical="center" wrapText="1"/>
    </xf>
    <xf numFmtId="49" fontId="7" fillId="5" borderId="2" xfId="50" applyNumberFormat="1" applyFont="1" applyFill="1" applyBorder="1" applyAlignment="1">
      <alignment vertical="center" wrapText="1"/>
    </xf>
    <xf numFmtId="49" fontId="7" fillId="5" borderId="5" xfId="50" applyNumberFormat="1" applyFont="1" applyFill="1" applyBorder="1" applyAlignment="1">
      <alignment vertical="center" wrapText="1"/>
    </xf>
    <xf numFmtId="177" fontId="7" fillId="5" borderId="3" xfId="53" applyNumberFormat="1" applyFont="1" applyFill="1" applyBorder="1" applyAlignment="1">
      <alignment horizontal="center" vertical="center" wrapText="1"/>
    </xf>
    <xf numFmtId="49" fontId="7" fillId="5" borderId="3" xfId="50" applyNumberFormat="1" applyFont="1" applyFill="1" applyBorder="1" applyAlignment="1">
      <alignment horizontal="center" vertical="center" wrapText="1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left" vertical="center" wrapText="1"/>
      <protection locked="0"/>
    </xf>
    <xf numFmtId="0" fontId="1" fillId="0" borderId="3" xfId="0" applyFont="1" applyBorder="1" applyAlignment="1">
      <alignment horizontal="center" vertical="center" wrapText="1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5" fillId="0" borderId="8" xfId="0" applyFont="1" applyBorder="1" applyAlignment="1" applyProtection="1">
      <alignment horizontal="center" vertical="center" wrapText="1"/>
      <protection locked="0"/>
    </xf>
    <xf numFmtId="0" fontId="5" fillId="0" borderId="6" xfId="53" applyFont="1" applyFill="1" applyBorder="1" applyAlignment="1">
      <alignment horizontal="center" vertical="center" wrapText="1"/>
    </xf>
    <xf numFmtId="0" fontId="4" fillId="0" borderId="9" xfId="53" applyFont="1" applyFill="1" applyBorder="1" applyAlignment="1">
      <alignment horizontal="center" vertical="center"/>
    </xf>
    <xf numFmtId="49" fontId="7" fillId="5" borderId="5" xfId="50" applyNumberFormat="1" applyFont="1" applyFill="1" applyBorder="1" applyAlignment="1">
      <alignment horizontal="center" vertical="center" wrapText="1"/>
    </xf>
    <xf numFmtId="0" fontId="4" fillId="6" borderId="10" xfId="53" applyFont="1" applyFill="1" applyBorder="1" applyAlignment="1">
      <alignment horizontal="right" vertical="center" wrapText="1"/>
    </xf>
    <xf numFmtId="0" fontId="4" fillId="6" borderId="2" xfId="53" applyFont="1" applyFill="1" applyBorder="1" applyAlignment="1">
      <alignment horizontal="center" vertical="center" wrapText="1"/>
    </xf>
    <xf numFmtId="0" fontId="4" fillId="6" borderId="2" xfId="53" applyFont="1" applyFill="1" applyBorder="1" applyAlignment="1">
      <alignment horizontal="right" vertical="center" wrapText="1"/>
    </xf>
    <xf numFmtId="0" fontId="4" fillId="6" borderId="5" xfId="53" applyFont="1" applyFill="1" applyBorder="1" applyAlignment="1">
      <alignment horizontal="right" vertical="center" wrapText="1"/>
    </xf>
    <xf numFmtId="0" fontId="2" fillId="0" borderId="5" xfId="53" applyFont="1" applyBorder="1" applyAlignment="1" applyProtection="1">
      <alignment horizontal="center" vertical="center" wrapText="1"/>
      <protection locked="0"/>
    </xf>
    <xf numFmtId="7" fontId="4" fillId="6" borderId="5" xfId="53" applyNumberFormat="1" applyFont="1" applyFill="1" applyBorder="1" applyAlignment="1">
      <alignment horizontal="center" vertical="center" wrapText="1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1" fillId="0" borderId="11" xfId="53" applyFont="1" applyBorder="1" applyAlignment="1">
      <alignment horizontal="center" vertical="center"/>
    </xf>
    <xf numFmtId="177" fontId="1" fillId="0" borderId="11" xfId="53" applyNumberFormat="1" applyFont="1" applyBorder="1" applyAlignment="1">
      <alignment horizontal="center" vertical="center"/>
    </xf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Comma 2" xfId="49"/>
    <cellStyle name="Normal 2" xfId="50"/>
    <cellStyle name="Normal_Sheet1" xfId="51"/>
    <cellStyle name="Percent 2" xfId="52"/>
    <cellStyle name="常规 2" xfId="53"/>
    <cellStyle name="常规 2 2" xfId="54"/>
    <cellStyle name="常规 3" xfId="55"/>
    <cellStyle name="常规 4 2" xfId="56"/>
    <cellStyle name="常规 7" xfId="57"/>
    <cellStyle name="千位分隔 2" xfId="58"/>
    <cellStyle name="千位分隔 4" xfId="59"/>
  </cellStyles>
  <tableStyles count="0" defaultTableStyle="TableStyleMedium9" defaultPivotStyle="PivotStyleLight16"/>
  <colors>
    <mruColors>
      <color rgb="00FFA7A5"/>
      <color rgb="00FFD7D2"/>
      <color rgb="00F2F2F2"/>
      <color rgb="00FFFF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0"/>
  <sheetViews>
    <sheetView tabSelected="1" workbookViewId="0">
      <selection activeCell="E11" sqref="E11:F11"/>
    </sheetView>
  </sheetViews>
  <sheetFormatPr defaultColWidth="9.66666666666667" defaultRowHeight="14.5"/>
  <cols>
    <col min="1" max="1" width="13.8333333333333" style="1" customWidth="1"/>
    <col min="2" max="2" width="18.5" style="2" customWidth="1"/>
    <col min="3" max="3" width="71.4166666666667" style="1" customWidth="1"/>
    <col min="4" max="4" width="9" style="3" customWidth="1"/>
    <col min="5" max="5" width="8.5" style="3" customWidth="1"/>
    <col min="6" max="6" width="17.3333333333333" style="4" customWidth="1"/>
    <col min="7" max="7" width="19" style="5" customWidth="1"/>
    <col min="8" max="8" width="10.6666666666667" style="5" customWidth="1"/>
    <col min="9" max="9" width="17.1666666666667" style="4" customWidth="1"/>
    <col min="10" max="16384" width="9.66666666666667" style="1"/>
  </cols>
  <sheetData>
    <row r="1" s="1" customFormat="1" ht="54" customHeight="1" spans="1:9">
      <c r="A1" s="6" t="s">
        <v>0</v>
      </c>
      <c r="B1" s="7"/>
      <c r="C1" s="7"/>
      <c r="D1" s="7"/>
      <c r="E1" s="7"/>
      <c r="F1" s="7"/>
      <c r="G1" s="7"/>
      <c r="H1" s="7"/>
      <c r="I1" s="68"/>
    </row>
    <row r="2" s="1" customFormat="1" spans="1:9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9" t="s">
        <v>6</v>
      </c>
      <c r="G2" s="10" t="s">
        <v>7</v>
      </c>
      <c r="H2" s="10" t="s">
        <v>8</v>
      </c>
      <c r="I2" s="9" t="s">
        <v>9</v>
      </c>
    </row>
    <row r="3" spans="1:9">
      <c r="A3" s="11" t="s">
        <v>10</v>
      </c>
      <c r="B3" s="12" t="s">
        <v>11</v>
      </c>
      <c r="C3" s="13" t="s">
        <v>12</v>
      </c>
      <c r="D3" s="14">
        <v>90</v>
      </c>
      <c r="E3" s="14" t="s">
        <v>13</v>
      </c>
      <c r="F3" s="15">
        <v>300</v>
      </c>
      <c r="G3" s="15">
        <f t="shared" ref="G3:G14" si="0">D3*F3</f>
        <v>27000</v>
      </c>
      <c r="H3" s="16">
        <v>1</v>
      </c>
      <c r="I3" s="28">
        <f t="shared" ref="I3:I14" si="1">G3*H3</f>
        <v>27000</v>
      </c>
    </row>
    <row r="4" spans="1:9">
      <c r="A4" s="11"/>
      <c r="B4" s="17" t="s">
        <v>14</v>
      </c>
      <c r="C4" s="18" t="s">
        <v>15</v>
      </c>
      <c r="D4" s="16">
        <v>1</v>
      </c>
      <c r="E4" s="16" t="s">
        <v>16</v>
      </c>
      <c r="F4" s="19">
        <v>1300</v>
      </c>
      <c r="G4" s="20">
        <f t="shared" si="0"/>
        <v>1300</v>
      </c>
      <c r="H4" s="16">
        <v>1</v>
      </c>
      <c r="I4" s="19">
        <f t="shared" si="1"/>
        <v>1300</v>
      </c>
    </row>
    <row r="5" spans="1:9">
      <c r="A5" s="11"/>
      <c r="B5" s="17"/>
      <c r="C5" s="21" t="s">
        <v>17</v>
      </c>
      <c r="D5" s="16">
        <v>1</v>
      </c>
      <c r="E5" s="16" t="s">
        <v>16</v>
      </c>
      <c r="F5" s="20">
        <v>1000</v>
      </c>
      <c r="G5" s="20">
        <f t="shared" si="0"/>
        <v>1000</v>
      </c>
      <c r="H5" s="16">
        <v>1</v>
      </c>
      <c r="I5" s="19">
        <f t="shared" si="1"/>
        <v>1000</v>
      </c>
    </row>
    <row r="6" spans="1:9">
      <c r="A6" s="11"/>
      <c r="B6" s="17"/>
      <c r="C6" s="18" t="s">
        <v>18</v>
      </c>
      <c r="D6" s="16">
        <v>1</v>
      </c>
      <c r="E6" s="16" t="s">
        <v>16</v>
      </c>
      <c r="F6" s="20">
        <v>800</v>
      </c>
      <c r="G6" s="20">
        <f t="shared" si="0"/>
        <v>800</v>
      </c>
      <c r="H6" s="16">
        <v>1</v>
      </c>
      <c r="I6" s="19">
        <f t="shared" si="1"/>
        <v>800</v>
      </c>
    </row>
    <row r="7" spans="1:9">
      <c r="A7" s="11"/>
      <c r="B7" s="17"/>
      <c r="C7" s="22" t="s">
        <v>19</v>
      </c>
      <c r="D7" s="23">
        <v>1</v>
      </c>
      <c r="E7" s="16" t="s">
        <v>16</v>
      </c>
      <c r="F7" s="24">
        <v>2000</v>
      </c>
      <c r="G7" s="20">
        <f t="shared" si="0"/>
        <v>2000</v>
      </c>
      <c r="H7" s="16">
        <v>1</v>
      </c>
      <c r="I7" s="19">
        <f t="shared" si="1"/>
        <v>2000</v>
      </c>
    </row>
    <row r="8" spans="1:9">
      <c r="A8" s="11"/>
      <c r="B8" s="25" t="s">
        <v>20</v>
      </c>
      <c r="C8" s="26" t="s">
        <v>21</v>
      </c>
      <c r="D8" s="17">
        <v>1</v>
      </c>
      <c r="E8" s="17" t="s">
        <v>22</v>
      </c>
      <c r="F8" s="27">
        <v>2500</v>
      </c>
      <c r="G8" s="28">
        <f t="shared" si="0"/>
        <v>2500</v>
      </c>
      <c r="H8" s="16">
        <v>1</v>
      </c>
      <c r="I8" s="28">
        <f t="shared" si="1"/>
        <v>2500</v>
      </c>
    </row>
    <row r="9" spans="1:9">
      <c r="A9" s="11"/>
      <c r="B9" s="29"/>
      <c r="C9" s="26" t="s">
        <v>23</v>
      </c>
      <c r="D9" s="17">
        <v>3</v>
      </c>
      <c r="E9" s="17" t="s">
        <v>24</v>
      </c>
      <c r="F9" s="27">
        <v>250</v>
      </c>
      <c r="G9" s="28">
        <f t="shared" si="0"/>
        <v>750</v>
      </c>
      <c r="H9" s="16">
        <v>1</v>
      </c>
      <c r="I9" s="28">
        <f t="shared" si="1"/>
        <v>750</v>
      </c>
    </row>
    <row r="10" spans="1:9">
      <c r="A10" s="11"/>
      <c r="B10" s="29"/>
      <c r="C10" s="26" t="s">
        <v>25</v>
      </c>
      <c r="D10" s="17">
        <v>110</v>
      </c>
      <c r="E10" s="17" t="s">
        <v>22</v>
      </c>
      <c r="F10" s="27">
        <v>5</v>
      </c>
      <c r="G10" s="28">
        <f t="shared" si="0"/>
        <v>550</v>
      </c>
      <c r="H10" s="16">
        <v>1</v>
      </c>
      <c r="I10" s="28">
        <f t="shared" si="1"/>
        <v>550</v>
      </c>
    </row>
    <row r="11" spans="1:9">
      <c r="A11" s="11"/>
      <c r="B11" s="29"/>
      <c r="C11" s="26" t="s">
        <v>26</v>
      </c>
      <c r="D11" s="17">
        <v>1</v>
      </c>
      <c r="E11" s="17" t="s">
        <v>22</v>
      </c>
      <c r="F11" s="27">
        <v>200</v>
      </c>
      <c r="G11" s="28">
        <f t="shared" si="0"/>
        <v>200</v>
      </c>
      <c r="H11" s="16">
        <v>1</v>
      </c>
      <c r="I11" s="28">
        <f t="shared" si="1"/>
        <v>200</v>
      </c>
    </row>
    <row r="12" spans="1:9">
      <c r="A12" s="11"/>
      <c r="B12" s="29"/>
      <c r="C12" s="30" t="s">
        <v>27</v>
      </c>
      <c r="D12" s="31">
        <v>20</v>
      </c>
      <c r="E12" s="17" t="s">
        <v>22</v>
      </c>
      <c r="F12" s="27">
        <v>8</v>
      </c>
      <c r="G12" s="28">
        <f t="shared" si="0"/>
        <v>160</v>
      </c>
      <c r="H12" s="16">
        <v>1</v>
      </c>
      <c r="I12" s="28">
        <f t="shared" si="1"/>
        <v>160</v>
      </c>
    </row>
    <row r="13" spans="1:9">
      <c r="A13" s="11"/>
      <c r="B13" s="29"/>
      <c r="C13" s="30" t="s">
        <v>28</v>
      </c>
      <c r="D13" s="17">
        <v>1</v>
      </c>
      <c r="E13" s="17" t="s">
        <v>29</v>
      </c>
      <c r="F13" s="32">
        <v>1500</v>
      </c>
      <c r="G13" s="15">
        <f t="shared" si="0"/>
        <v>1500</v>
      </c>
      <c r="H13" s="16">
        <v>1</v>
      </c>
      <c r="I13" s="28">
        <f t="shared" si="1"/>
        <v>1500</v>
      </c>
    </row>
    <row r="14" spans="1:9">
      <c r="A14" s="11"/>
      <c r="B14" s="33"/>
      <c r="C14" s="30" t="s">
        <v>30</v>
      </c>
      <c r="D14" s="31">
        <v>8</v>
      </c>
      <c r="E14" s="17" t="s">
        <v>31</v>
      </c>
      <c r="F14" s="32">
        <v>300</v>
      </c>
      <c r="G14" s="15">
        <f t="shared" si="0"/>
        <v>2400</v>
      </c>
      <c r="H14" s="16">
        <v>1</v>
      </c>
      <c r="I14" s="28">
        <f t="shared" si="1"/>
        <v>2400</v>
      </c>
    </row>
    <row r="15" spans="1:9">
      <c r="A15" s="11"/>
      <c r="B15" s="34" t="s">
        <v>32</v>
      </c>
      <c r="C15" s="35"/>
      <c r="D15" s="35"/>
      <c r="E15" s="35"/>
      <c r="F15" s="36"/>
      <c r="G15" s="37">
        <f>SUM(G3:G7)</f>
        <v>32100</v>
      </c>
      <c r="H15" s="38"/>
      <c r="I15" s="37">
        <f>SUM(I3:I14)</f>
        <v>40160</v>
      </c>
    </row>
    <row r="16" spans="1:9">
      <c r="A16" s="11"/>
      <c r="B16" s="39" t="s">
        <v>33</v>
      </c>
      <c r="C16" s="40" t="s">
        <v>34</v>
      </c>
      <c r="D16" s="31">
        <v>3</v>
      </c>
      <c r="E16" s="17" t="s">
        <v>35</v>
      </c>
      <c r="F16" s="27">
        <v>300</v>
      </c>
      <c r="G16" s="28">
        <f t="shared" ref="G16:G34" si="2">D16*F16</f>
        <v>900</v>
      </c>
      <c r="H16" s="16">
        <v>1</v>
      </c>
      <c r="I16" s="28">
        <f t="shared" ref="I16:I34" si="3">G16*H16</f>
        <v>900</v>
      </c>
    </row>
    <row r="17" spans="1:9">
      <c r="A17" s="11"/>
      <c r="B17" s="41"/>
      <c r="C17" s="40" t="s">
        <v>36</v>
      </c>
      <c r="D17" s="31">
        <v>2</v>
      </c>
      <c r="E17" s="17" t="s">
        <v>24</v>
      </c>
      <c r="F17" s="27">
        <v>600</v>
      </c>
      <c r="G17" s="28">
        <f t="shared" si="2"/>
        <v>1200</v>
      </c>
      <c r="H17" s="16">
        <v>1</v>
      </c>
      <c r="I17" s="28">
        <f t="shared" si="3"/>
        <v>1200</v>
      </c>
    </row>
    <row r="18" spans="1:9">
      <c r="A18" s="11"/>
      <c r="B18" s="41"/>
      <c r="C18" s="40" t="s">
        <v>37</v>
      </c>
      <c r="D18" s="31">
        <v>1</v>
      </c>
      <c r="E18" s="17" t="s">
        <v>24</v>
      </c>
      <c r="F18" s="27">
        <v>150</v>
      </c>
      <c r="G18" s="28">
        <f t="shared" si="2"/>
        <v>150</v>
      </c>
      <c r="H18" s="16">
        <v>1</v>
      </c>
      <c r="I18" s="28">
        <f t="shared" si="3"/>
        <v>150</v>
      </c>
    </row>
    <row r="19" spans="1:9">
      <c r="A19" s="11"/>
      <c r="B19" s="41"/>
      <c r="C19" s="40" t="s">
        <v>38</v>
      </c>
      <c r="D19" s="31">
        <v>1</v>
      </c>
      <c r="E19" s="17" t="s">
        <v>39</v>
      </c>
      <c r="F19" s="27">
        <v>225</v>
      </c>
      <c r="G19" s="28">
        <f t="shared" si="2"/>
        <v>225</v>
      </c>
      <c r="H19" s="16">
        <v>1</v>
      </c>
      <c r="I19" s="28">
        <f t="shared" si="3"/>
        <v>225</v>
      </c>
    </row>
    <row r="20" spans="1:9">
      <c r="A20" s="11"/>
      <c r="B20" s="41"/>
      <c r="C20" s="42" t="s">
        <v>40</v>
      </c>
      <c r="D20" s="17">
        <v>1</v>
      </c>
      <c r="E20" s="17" t="s">
        <v>35</v>
      </c>
      <c r="F20" s="27">
        <v>1500</v>
      </c>
      <c r="G20" s="28">
        <f t="shared" si="2"/>
        <v>1500</v>
      </c>
      <c r="H20" s="16">
        <v>1</v>
      </c>
      <c r="I20" s="28">
        <f t="shared" si="3"/>
        <v>1500</v>
      </c>
    </row>
    <row r="21" spans="1:9">
      <c r="A21" s="11"/>
      <c r="B21" s="41"/>
      <c r="C21" s="42" t="s">
        <v>41</v>
      </c>
      <c r="D21" s="17">
        <v>1</v>
      </c>
      <c r="E21" s="17" t="s">
        <v>35</v>
      </c>
      <c r="F21" s="32">
        <v>3000</v>
      </c>
      <c r="G21" s="28">
        <f t="shared" si="2"/>
        <v>3000</v>
      </c>
      <c r="H21" s="16">
        <v>1</v>
      </c>
      <c r="I21" s="28">
        <f t="shared" si="3"/>
        <v>3000</v>
      </c>
    </row>
    <row r="22" spans="1:9">
      <c r="A22" s="11"/>
      <c r="B22" s="41"/>
      <c r="C22" s="42" t="s">
        <v>42</v>
      </c>
      <c r="D22" s="17">
        <v>1</v>
      </c>
      <c r="E22" s="43" t="s">
        <v>35</v>
      </c>
      <c r="F22" s="32">
        <v>2500</v>
      </c>
      <c r="G22" s="28">
        <f t="shared" si="2"/>
        <v>2500</v>
      </c>
      <c r="H22" s="16">
        <v>1</v>
      </c>
      <c r="I22" s="28">
        <f t="shared" si="3"/>
        <v>2500</v>
      </c>
    </row>
    <row r="23" spans="1:9">
      <c r="A23" s="11"/>
      <c r="B23" s="41"/>
      <c r="C23" s="42" t="s">
        <v>43</v>
      </c>
      <c r="D23" s="17">
        <v>4</v>
      </c>
      <c r="E23" s="43" t="s">
        <v>35</v>
      </c>
      <c r="F23" s="32">
        <v>800</v>
      </c>
      <c r="G23" s="28">
        <f t="shared" si="2"/>
        <v>3200</v>
      </c>
      <c r="H23" s="16">
        <v>1</v>
      </c>
      <c r="I23" s="28">
        <f t="shared" si="3"/>
        <v>3200</v>
      </c>
    </row>
    <row r="24" spans="1:9">
      <c r="A24" s="11"/>
      <c r="B24" s="44" t="s">
        <v>33</v>
      </c>
      <c r="C24" s="40" t="s">
        <v>44</v>
      </c>
      <c r="D24" s="17">
        <v>1</v>
      </c>
      <c r="E24" s="17" t="s">
        <v>29</v>
      </c>
      <c r="F24" s="32">
        <v>2000</v>
      </c>
      <c r="G24" s="15">
        <f t="shared" si="2"/>
        <v>2000</v>
      </c>
      <c r="H24" s="16">
        <v>1</v>
      </c>
      <c r="I24" s="28">
        <f t="shared" si="3"/>
        <v>2000</v>
      </c>
    </row>
    <row r="25" spans="1:9">
      <c r="A25" s="11"/>
      <c r="B25" s="44" t="s">
        <v>45</v>
      </c>
      <c r="C25" s="45" t="s">
        <v>46</v>
      </c>
      <c r="D25" s="31">
        <v>1</v>
      </c>
      <c r="E25" s="17" t="s">
        <v>39</v>
      </c>
      <c r="F25" s="27">
        <v>3000</v>
      </c>
      <c r="G25" s="28">
        <f t="shared" si="2"/>
        <v>3000</v>
      </c>
      <c r="H25" s="16">
        <v>1</v>
      </c>
      <c r="I25" s="28">
        <f t="shared" si="3"/>
        <v>3000</v>
      </c>
    </row>
    <row r="26" spans="1:9">
      <c r="A26" s="11"/>
      <c r="B26" s="39" t="s">
        <v>47</v>
      </c>
      <c r="C26" s="40" t="s">
        <v>48</v>
      </c>
      <c r="D26" s="17">
        <v>1</v>
      </c>
      <c r="E26" s="17" t="s">
        <v>29</v>
      </c>
      <c r="F26" s="27">
        <v>1200</v>
      </c>
      <c r="G26" s="28">
        <f t="shared" si="2"/>
        <v>1200</v>
      </c>
      <c r="H26" s="16">
        <v>1</v>
      </c>
      <c r="I26" s="28">
        <f t="shared" si="3"/>
        <v>1200</v>
      </c>
    </row>
    <row r="27" spans="1:9">
      <c r="A27" s="11"/>
      <c r="B27" s="41"/>
      <c r="C27" s="40" t="s">
        <v>49</v>
      </c>
      <c r="D27" s="17">
        <v>1</v>
      </c>
      <c r="E27" s="17" t="s">
        <v>29</v>
      </c>
      <c r="F27" s="27">
        <v>1200</v>
      </c>
      <c r="G27" s="28">
        <f t="shared" si="2"/>
        <v>1200</v>
      </c>
      <c r="H27" s="16">
        <v>1</v>
      </c>
      <c r="I27" s="28">
        <f t="shared" si="3"/>
        <v>1200</v>
      </c>
    </row>
    <row r="28" spans="1:9">
      <c r="A28" s="11"/>
      <c r="B28" s="41"/>
      <c r="C28" s="40" t="s">
        <v>50</v>
      </c>
      <c r="D28" s="17">
        <v>1</v>
      </c>
      <c r="E28" s="17" t="s">
        <v>29</v>
      </c>
      <c r="F28" s="27">
        <v>1200</v>
      </c>
      <c r="G28" s="28">
        <f t="shared" si="2"/>
        <v>1200</v>
      </c>
      <c r="H28" s="16">
        <v>1</v>
      </c>
      <c r="I28" s="28">
        <f t="shared" si="3"/>
        <v>1200</v>
      </c>
    </row>
    <row r="29" spans="1:9">
      <c r="A29" s="11"/>
      <c r="B29" s="46"/>
      <c r="C29" s="40" t="s">
        <v>51</v>
      </c>
      <c r="D29" s="17">
        <v>1</v>
      </c>
      <c r="E29" s="17" t="s">
        <v>29</v>
      </c>
      <c r="F29" s="27">
        <v>1500</v>
      </c>
      <c r="G29" s="28">
        <f t="shared" si="2"/>
        <v>1500</v>
      </c>
      <c r="H29" s="16">
        <v>1</v>
      </c>
      <c r="I29" s="28">
        <f t="shared" si="3"/>
        <v>1500</v>
      </c>
    </row>
    <row r="30" spans="1:9">
      <c r="A30" s="11"/>
      <c r="B30" s="41" t="s">
        <v>52</v>
      </c>
      <c r="C30" s="47" t="s">
        <v>53</v>
      </c>
      <c r="D30" s="48">
        <v>8</v>
      </c>
      <c r="E30" s="49" t="s">
        <v>54</v>
      </c>
      <c r="F30" s="27">
        <v>1000</v>
      </c>
      <c r="G30" s="28">
        <f t="shared" si="2"/>
        <v>8000</v>
      </c>
      <c r="H30" s="16">
        <v>1</v>
      </c>
      <c r="I30" s="28">
        <f t="shared" si="3"/>
        <v>8000</v>
      </c>
    </row>
    <row r="31" spans="1:9">
      <c r="A31" s="11"/>
      <c r="B31" s="46"/>
      <c r="C31" s="47" t="s">
        <v>55</v>
      </c>
      <c r="D31" s="48">
        <v>3</v>
      </c>
      <c r="E31" s="49" t="s">
        <v>54</v>
      </c>
      <c r="F31" s="27">
        <v>1200</v>
      </c>
      <c r="G31" s="28">
        <f t="shared" si="2"/>
        <v>3600</v>
      </c>
      <c r="H31" s="16">
        <v>1</v>
      </c>
      <c r="I31" s="28">
        <f t="shared" si="3"/>
        <v>3600</v>
      </c>
    </row>
    <row r="32" spans="1:9">
      <c r="A32" s="11"/>
      <c r="B32" s="44" t="s">
        <v>56</v>
      </c>
      <c r="C32" s="45" t="s">
        <v>57</v>
      </c>
      <c r="D32" s="17">
        <v>1</v>
      </c>
      <c r="E32" s="17" t="s">
        <v>39</v>
      </c>
      <c r="F32" s="27">
        <v>500</v>
      </c>
      <c r="G32" s="28">
        <f t="shared" si="2"/>
        <v>500</v>
      </c>
      <c r="H32" s="16">
        <v>1</v>
      </c>
      <c r="I32" s="28">
        <f t="shared" si="3"/>
        <v>500</v>
      </c>
    </row>
    <row r="33" spans="1:9">
      <c r="A33" s="11"/>
      <c r="B33" s="39" t="s">
        <v>58</v>
      </c>
      <c r="C33" s="40" t="s">
        <v>59</v>
      </c>
      <c r="D33" s="17">
        <v>1</v>
      </c>
      <c r="E33" s="17" t="s">
        <v>60</v>
      </c>
      <c r="F33" s="27">
        <v>800</v>
      </c>
      <c r="G33" s="28">
        <f t="shared" si="2"/>
        <v>800</v>
      </c>
      <c r="H33" s="16">
        <v>1</v>
      </c>
      <c r="I33" s="28">
        <f t="shared" si="3"/>
        <v>800</v>
      </c>
    </row>
    <row r="34" spans="1:9">
      <c r="A34" s="11"/>
      <c r="B34" s="46"/>
      <c r="C34" s="40" t="s">
        <v>61</v>
      </c>
      <c r="D34" s="17">
        <v>1</v>
      </c>
      <c r="E34" s="17" t="s">
        <v>29</v>
      </c>
      <c r="F34" s="27">
        <v>1500</v>
      </c>
      <c r="G34" s="28">
        <f t="shared" si="2"/>
        <v>1500</v>
      </c>
      <c r="H34" s="16">
        <v>1</v>
      </c>
      <c r="I34" s="28">
        <f t="shared" si="3"/>
        <v>1500</v>
      </c>
    </row>
    <row r="35" spans="1:9">
      <c r="A35" s="11"/>
      <c r="B35" s="50" t="s">
        <v>62</v>
      </c>
      <c r="C35" s="51"/>
      <c r="D35" s="51"/>
      <c r="E35" s="51"/>
      <c r="F35" s="52"/>
      <c r="G35" s="53">
        <f>SUM(G16:G34)</f>
        <v>37175</v>
      </c>
      <c r="H35" s="54"/>
      <c r="I35" s="53">
        <f>SUM(I16:I34)</f>
        <v>37175</v>
      </c>
    </row>
    <row r="36" spans="1:9">
      <c r="A36" s="11"/>
      <c r="B36" s="55" t="s">
        <v>63</v>
      </c>
      <c r="C36" s="56" t="s">
        <v>64</v>
      </c>
      <c r="D36" s="57">
        <v>1</v>
      </c>
      <c r="E36" s="17" t="s">
        <v>16</v>
      </c>
      <c r="F36" s="27">
        <v>6000</v>
      </c>
      <c r="G36" s="28">
        <f t="shared" ref="G36:G39" si="4">D36*F36</f>
        <v>6000</v>
      </c>
      <c r="H36" s="16">
        <v>1</v>
      </c>
      <c r="I36" s="28">
        <f t="shared" ref="I36:I39" si="5">G36*H36</f>
        <v>6000</v>
      </c>
    </row>
    <row r="37" spans="1:9">
      <c r="A37" s="11"/>
      <c r="B37" s="58"/>
      <c r="C37" s="56" t="s">
        <v>65</v>
      </c>
      <c r="D37" s="57">
        <v>100</v>
      </c>
      <c r="E37" s="17" t="s">
        <v>29</v>
      </c>
      <c r="F37" s="27">
        <v>103</v>
      </c>
      <c r="G37" s="28">
        <f t="shared" si="4"/>
        <v>10300</v>
      </c>
      <c r="H37" s="16">
        <v>1</v>
      </c>
      <c r="I37" s="28">
        <f t="shared" si="5"/>
        <v>10300</v>
      </c>
    </row>
    <row r="38" spans="1:9">
      <c r="A38" s="11"/>
      <c r="B38" s="58"/>
      <c r="C38" s="56" t="s">
        <v>66</v>
      </c>
      <c r="D38" s="57">
        <v>1</v>
      </c>
      <c r="E38" s="17" t="s">
        <v>67</v>
      </c>
      <c r="F38" s="27">
        <v>2100</v>
      </c>
      <c r="G38" s="28">
        <f t="shared" si="4"/>
        <v>2100</v>
      </c>
      <c r="H38" s="16">
        <v>1</v>
      </c>
      <c r="I38" s="28">
        <f t="shared" si="5"/>
        <v>2100</v>
      </c>
    </row>
    <row r="39" spans="1:9">
      <c r="A39" s="11"/>
      <c r="B39" s="59"/>
      <c r="C39" s="56" t="s">
        <v>68</v>
      </c>
      <c r="D39" s="57">
        <v>14</v>
      </c>
      <c r="E39" s="17" t="s">
        <v>69</v>
      </c>
      <c r="F39" s="27">
        <v>480</v>
      </c>
      <c r="G39" s="28">
        <f t="shared" si="4"/>
        <v>6720</v>
      </c>
      <c r="H39" s="16">
        <v>1</v>
      </c>
      <c r="I39" s="28">
        <f t="shared" si="5"/>
        <v>6720</v>
      </c>
    </row>
    <row r="40" spans="1:9">
      <c r="A40" s="11"/>
      <c r="B40" s="60"/>
      <c r="C40" s="56" t="s">
        <v>70</v>
      </c>
      <c r="D40" s="57">
        <v>7.5</v>
      </c>
      <c r="E40" s="17" t="s">
        <v>69</v>
      </c>
      <c r="F40" s="27">
        <v>480</v>
      </c>
      <c r="G40" s="28">
        <f>D40*F40</f>
        <v>3600</v>
      </c>
      <c r="H40" s="16">
        <v>1</v>
      </c>
      <c r="I40" s="28">
        <f>G40*H40</f>
        <v>3600</v>
      </c>
    </row>
    <row r="41" spans="1:9">
      <c r="A41" s="11"/>
      <c r="B41" s="50" t="s">
        <v>71</v>
      </c>
      <c r="C41" s="51"/>
      <c r="D41" s="51"/>
      <c r="E41" s="51"/>
      <c r="F41" s="52"/>
      <c r="G41" s="53">
        <f>SUM(G36:G36)</f>
        <v>6000</v>
      </c>
      <c r="H41" s="54"/>
      <c r="I41" s="53">
        <f>SUM(I36:I40)</f>
        <v>28720</v>
      </c>
    </row>
    <row r="42" spans="1:9">
      <c r="A42" s="11"/>
      <c r="B42" s="61" t="s">
        <v>72</v>
      </c>
      <c r="C42" s="47" t="s">
        <v>73</v>
      </c>
      <c r="D42" s="48">
        <v>12</v>
      </c>
      <c r="E42" s="49" t="s">
        <v>54</v>
      </c>
      <c r="F42" s="27">
        <v>1500</v>
      </c>
      <c r="G42" s="28">
        <f t="shared" ref="G42:G56" si="6">D42*F42</f>
        <v>18000</v>
      </c>
      <c r="H42" s="16">
        <v>1</v>
      </c>
      <c r="I42" s="28">
        <f t="shared" ref="I42:I56" si="7">G42*H42</f>
        <v>18000</v>
      </c>
    </row>
    <row r="43" spans="1:9">
      <c r="A43" s="62"/>
      <c r="B43" s="50" t="s">
        <v>74</v>
      </c>
      <c r="C43" s="51"/>
      <c r="D43" s="51"/>
      <c r="E43" s="51"/>
      <c r="F43" s="51"/>
      <c r="G43" s="53">
        <f>SUM(G42:G42)</f>
        <v>18000</v>
      </c>
      <c r="H43" s="63"/>
      <c r="I43" s="53">
        <f>SUM(I42:I42)</f>
        <v>18000</v>
      </c>
    </row>
    <row r="44" spans="1:9">
      <c r="A44" s="64" t="s">
        <v>75</v>
      </c>
      <c r="B44" s="65"/>
      <c r="C44" s="66"/>
      <c r="D44" s="66"/>
      <c r="E44" s="66"/>
      <c r="F44" s="66"/>
      <c r="G44" s="66"/>
      <c r="H44" s="67"/>
      <c r="I44" s="69">
        <f>I15+I35+I41++I43</f>
        <v>124055</v>
      </c>
    </row>
    <row r="45" spans="1:9">
      <c r="A45" s="11" t="s">
        <v>76</v>
      </c>
      <c r="B45" s="12" t="s">
        <v>11</v>
      </c>
      <c r="C45" s="13" t="s">
        <v>12</v>
      </c>
      <c r="D45" s="14">
        <v>92</v>
      </c>
      <c r="E45" s="14" t="s">
        <v>13</v>
      </c>
      <c r="F45" s="15">
        <v>300</v>
      </c>
      <c r="G45" s="15">
        <f t="shared" si="6"/>
        <v>27600</v>
      </c>
      <c r="H45" s="16">
        <v>1</v>
      </c>
      <c r="I45" s="28">
        <f t="shared" si="7"/>
        <v>27600</v>
      </c>
    </row>
    <row r="46" spans="1:9">
      <c r="A46" s="11"/>
      <c r="B46" s="17" t="s">
        <v>14</v>
      </c>
      <c r="C46" s="18" t="s">
        <v>15</v>
      </c>
      <c r="D46" s="16">
        <v>1</v>
      </c>
      <c r="E46" s="16" t="s">
        <v>16</v>
      </c>
      <c r="F46" s="19">
        <v>1300</v>
      </c>
      <c r="G46" s="20">
        <f t="shared" si="6"/>
        <v>1300</v>
      </c>
      <c r="H46" s="16">
        <v>1</v>
      </c>
      <c r="I46" s="19">
        <f t="shared" si="7"/>
        <v>1300</v>
      </c>
    </row>
    <row r="47" spans="1:9">
      <c r="A47" s="11"/>
      <c r="B47" s="17"/>
      <c r="C47" s="21" t="s">
        <v>17</v>
      </c>
      <c r="D47" s="16">
        <v>1</v>
      </c>
      <c r="E47" s="16" t="s">
        <v>16</v>
      </c>
      <c r="F47" s="20">
        <v>1000</v>
      </c>
      <c r="G47" s="20">
        <f t="shared" si="6"/>
        <v>1000</v>
      </c>
      <c r="H47" s="16">
        <v>1</v>
      </c>
      <c r="I47" s="19">
        <f t="shared" si="7"/>
        <v>1000</v>
      </c>
    </row>
    <row r="48" spans="1:9">
      <c r="A48" s="11"/>
      <c r="B48" s="17"/>
      <c r="C48" s="18" t="s">
        <v>18</v>
      </c>
      <c r="D48" s="16">
        <v>1</v>
      </c>
      <c r="E48" s="16" t="s">
        <v>16</v>
      </c>
      <c r="F48" s="20">
        <v>800</v>
      </c>
      <c r="G48" s="20">
        <f t="shared" si="6"/>
        <v>800</v>
      </c>
      <c r="H48" s="16">
        <v>1</v>
      </c>
      <c r="I48" s="19">
        <f t="shared" si="7"/>
        <v>800</v>
      </c>
    </row>
    <row r="49" spans="1:9">
      <c r="A49" s="11"/>
      <c r="B49" s="17"/>
      <c r="C49" s="22" t="s">
        <v>19</v>
      </c>
      <c r="D49" s="23">
        <v>1</v>
      </c>
      <c r="E49" s="16" t="s">
        <v>16</v>
      </c>
      <c r="F49" s="24">
        <v>2000</v>
      </c>
      <c r="G49" s="20">
        <f t="shared" si="6"/>
        <v>2000</v>
      </c>
      <c r="H49" s="16">
        <v>1</v>
      </c>
      <c r="I49" s="19">
        <f t="shared" si="7"/>
        <v>2000</v>
      </c>
    </row>
    <row r="50" spans="1:9">
      <c r="A50" s="11"/>
      <c r="B50" s="25" t="s">
        <v>20</v>
      </c>
      <c r="C50" s="26" t="s">
        <v>21</v>
      </c>
      <c r="D50" s="17">
        <v>1</v>
      </c>
      <c r="E50" s="17" t="s">
        <v>22</v>
      </c>
      <c r="F50" s="27">
        <v>2500</v>
      </c>
      <c r="G50" s="28">
        <f t="shared" si="6"/>
        <v>2500</v>
      </c>
      <c r="H50" s="16">
        <v>1</v>
      </c>
      <c r="I50" s="28">
        <f t="shared" si="7"/>
        <v>2500</v>
      </c>
    </row>
    <row r="51" spans="1:9">
      <c r="A51" s="11"/>
      <c r="B51" s="29"/>
      <c r="C51" s="26" t="s">
        <v>23</v>
      </c>
      <c r="D51" s="17">
        <v>3</v>
      </c>
      <c r="E51" s="17" t="s">
        <v>24</v>
      </c>
      <c r="F51" s="27">
        <v>250</v>
      </c>
      <c r="G51" s="28">
        <f t="shared" si="6"/>
        <v>750</v>
      </c>
      <c r="H51" s="16">
        <v>1</v>
      </c>
      <c r="I51" s="28">
        <f t="shared" si="7"/>
        <v>750</v>
      </c>
    </row>
    <row r="52" spans="1:9">
      <c r="A52" s="11"/>
      <c r="B52" s="29"/>
      <c r="C52" s="26" t="s">
        <v>25</v>
      </c>
      <c r="D52" s="17">
        <v>110</v>
      </c>
      <c r="E52" s="17" t="s">
        <v>22</v>
      </c>
      <c r="F52" s="27">
        <v>5</v>
      </c>
      <c r="G52" s="28">
        <f t="shared" si="6"/>
        <v>550</v>
      </c>
      <c r="H52" s="16">
        <v>1</v>
      </c>
      <c r="I52" s="28">
        <f t="shared" si="7"/>
        <v>550</v>
      </c>
    </row>
    <row r="53" spans="1:9">
      <c r="A53" s="11"/>
      <c r="B53" s="29"/>
      <c r="C53" s="26" t="s">
        <v>26</v>
      </c>
      <c r="D53" s="17">
        <v>1</v>
      </c>
      <c r="E53" s="17" t="s">
        <v>22</v>
      </c>
      <c r="F53" s="27">
        <v>200</v>
      </c>
      <c r="G53" s="28">
        <f t="shared" si="6"/>
        <v>200</v>
      </c>
      <c r="H53" s="16">
        <v>1</v>
      </c>
      <c r="I53" s="28">
        <f t="shared" si="7"/>
        <v>200</v>
      </c>
    </row>
    <row r="54" spans="1:9">
      <c r="A54" s="11"/>
      <c r="B54" s="29"/>
      <c r="C54" s="30" t="s">
        <v>27</v>
      </c>
      <c r="D54" s="31">
        <v>20</v>
      </c>
      <c r="E54" s="17" t="s">
        <v>22</v>
      </c>
      <c r="F54" s="27">
        <v>8</v>
      </c>
      <c r="G54" s="28">
        <f t="shared" si="6"/>
        <v>160</v>
      </c>
      <c r="H54" s="16">
        <v>1</v>
      </c>
      <c r="I54" s="28">
        <f t="shared" si="7"/>
        <v>160</v>
      </c>
    </row>
    <row r="55" spans="1:9">
      <c r="A55" s="11"/>
      <c r="B55" s="29"/>
      <c r="C55" s="30" t="s">
        <v>28</v>
      </c>
      <c r="D55" s="17">
        <v>1</v>
      </c>
      <c r="E55" s="17" t="s">
        <v>29</v>
      </c>
      <c r="F55" s="32">
        <v>1500</v>
      </c>
      <c r="G55" s="15">
        <f t="shared" si="6"/>
        <v>1500</v>
      </c>
      <c r="H55" s="16">
        <v>1</v>
      </c>
      <c r="I55" s="28">
        <f t="shared" si="7"/>
        <v>1500</v>
      </c>
    </row>
    <row r="56" spans="1:9">
      <c r="A56" s="11"/>
      <c r="B56" s="33"/>
      <c r="C56" s="30" t="s">
        <v>30</v>
      </c>
      <c r="D56" s="31">
        <v>8</v>
      </c>
      <c r="E56" s="17" t="s">
        <v>31</v>
      </c>
      <c r="F56" s="32">
        <v>300</v>
      </c>
      <c r="G56" s="15">
        <f t="shared" si="6"/>
        <v>2400</v>
      </c>
      <c r="H56" s="16">
        <v>1</v>
      </c>
      <c r="I56" s="28">
        <f t="shared" si="7"/>
        <v>2400</v>
      </c>
    </row>
    <row r="57" spans="1:9">
      <c r="A57" s="11"/>
      <c r="B57" s="34" t="s">
        <v>32</v>
      </c>
      <c r="C57" s="35"/>
      <c r="D57" s="35"/>
      <c r="E57" s="35"/>
      <c r="F57" s="36"/>
      <c r="G57" s="37">
        <f>SUM(G45:G49)</f>
        <v>32700</v>
      </c>
      <c r="H57" s="38"/>
      <c r="I57" s="37">
        <f>SUM(I45:I56)</f>
        <v>40760</v>
      </c>
    </row>
    <row r="58" spans="1:9">
      <c r="A58" s="11"/>
      <c r="B58" s="39" t="s">
        <v>33</v>
      </c>
      <c r="C58" s="40" t="s">
        <v>34</v>
      </c>
      <c r="D58" s="31">
        <v>3</v>
      </c>
      <c r="E58" s="17" t="s">
        <v>35</v>
      </c>
      <c r="F58" s="27">
        <v>300</v>
      </c>
      <c r="G58" s="28">
        <f t="shared" ref="G58:G76" si="8">D58*F58</f>
        <v>900</v>
      </c>
      <c r="H58" s="16">
        <v>1</v>
      </c>
      <c r="I58" s="28">
        <f t="shared" ref="I58:I76" si="9">G58*H58</f>
        <v>900</v>
      </c>
    </row>
    <row r="59" spans="1:9">
      <c r="A59" s="11"/>
      <c r="B59" s="41"/>
      <c r="C59" s="40" t="s">
        <v>36</v>
      </c>
      <c r="D59" s="31">
        <v>2</v>
      </c>
      <c r="E59" s="17" t="s">
        <v>24</v>
      </c>
      <c r="F59" s="27">
        <v>600</v>
      </c>
      <c r="G59" s="28">
        <f t="shared" si="8"/>
        <v>1200</v>
      </c>
      <c r="H59" s="16">
        <v>1</v>
      </c>
      <c r="I59" s="28">
        <f t="shared" si="9"/>
        <v>1200</v>
      </c>
    </row>
    <row r="60" spans="1:9">
      <c r="A60" s="11"/>
      <c r="B60" s="41"/>
      <c r="C60" s="40" t="s">
        <v>37</v>
      </c>
      <c r="D60" s="31">
        <v>1</v>
      </c>
      <c r="E60" s="17" t="s">
        <v>24</v>
      </c>
      <c r="F60" s="27">
        <v>150</v>
      </c>
      <c r="G60" s="28">
        <f t="shared" si="8"/>
        <v>150</v>
      </c>
      <c r="H60" s="16">
        <v>1</v>
      </c>
      <c r="I60" s="28">
        <f t="shared" si="9"/>
        <v>150</v>
      </c>
    </row>
    <row r="61" spans="1:9">
      <c r="A61" s="11"/>
      <c r="B61" s="41"/>
      <c r="C61" s="40" t="s">
        <v>38</v>
      </c>
      <c r="D61" s="31">
        <v>1</v>
      </c>
      <c r="E61" s="17" t="s">
        <v>39</v>
      </c>
      <c r="F61" s="27">
        <v>225</v>
      </c>
      <c r="G61" s="28">
        <f t="shared" si="8"/>
        <v>225</v>
      </c>
      <c r="H61" s="16">
        <v>1</v>
      </c>
      <c r="I61" s="28">
        <f t="shared" si="9"/>
        <v>225</v>
      </c>
    </row>
    <row r="62" spans="1:9">
      <c r="A62" s="11"/>
      <c r="B62" s="41"/>
      <c r="C62" s="42" t="s">
        <v>40</v>
      </c>
      <c r="D62" s="17">
        <v>1</v>
      </c>
      <c r="E62" s="17" t="s">
        <v>35</v>
      </c>
      <c r="F62" s="27">
        <v>1500</v>
      </c>
      <c r="G62" s="28">
        <f t="shared" si="8"/>
        <v>1500</v>
      </c>
      <c r="H62" s="16">
        <v>1</v>
      </c>
      <c r="I62" s="28">
        <f t="shared" si="9"/>
        <v>1500</v>
      </c>
    </row>
    <row r="63" spans="1:9">
      <c r="A63" s="11"/>
      <c r="B63" s="41"/>
      <c r="C63" s="42" t="s">
        <v>41</v>
      </c>
      <c r="D63" s="17">
        <v>1</v>
      </c>
      <c r="E63" s="17" t="s">
        <v>35</v>
      </c>
      <c r="F63" s="32">
        <v>3000</v>
      </c>
      <c r="G63" s="28">
        <f t="shared" si="8"/>
        <v>3000</v>
      </c>
      <c r="H63" s="16">
        <v>1</v>
      </c>
      <c r="I63" s="28">
        <f t="shared" si="9"/>
        <v>3000</v>
      </c>
    </row>
    <row r="64" spans="1:9">
      <c r="A64" s="11"/>
      <c r="B64" s="41"/>
      <c r="C64" s="42" t="s">
        <v>42</v>
      </c>
      <c r="D64" s="17">
        <v>1</v>
      </c>
      <c r="E64" s="43" t="s">
        <v>35</v>
      </c>
      <c r="F64" s="32">
        <v>2500</v>
      </c>
      <c r="G64" s="28">
        <f t="shared" si="8"/>
        <v>2500</v>
      </c>
      <c r="H64" s="16">
        <v>1</v>
      </c>
      <c r="I64" s="28">
        <f t="shared" si="9"/>
        <v>2500</v>
      </c>
    </row>
    <row r="65" spans="1:9">
      <c r="A65" s="11"/>
      <c r="B65" s="41"/>
      <c r="C65" s="42" t="s">
        <v>43</v>
      </c>
      <c r="D65" s="17">
        <v>4</v>
      </c>
      <c r="E65" s="43" t="s">
        <v>35</v>
      </c>
      <c r="F65" s="32">
        <v>800</v>
      </c>
      <c r="G65" s="28">
        <f t="shared" si="8"/>
        <v>3200</v>
      </c>
      <c r="H65" s="16">
        <v>1</v>
      </c>
      <c r="I65" s="28">
        <f t="shared" si="9"/>
        <v>3200</v>
      </c>
    </row>
    <row r="66" spans="1:9">
      <c r="A66" s="11"/>
      <c r="B66" s="44" t="s">
        <v>33</v>
      </c>
      <c r="C66" s="40" t="s">
        <v>44</v>
      </c>
      <c r="D66" s="17">
        <v>1</v>
      </c>
      <c r="E66" s="17" t="s">
        <v>29</v>
      </c>
      <c r="F66" s="32">
        <v>2000</v>
      </c>
      <c r="G66" s="15">
        <f t="shared" si="8"/>
        <v>2000</v>
      </c>
      <c r="H66" s="16">
        <v>1</v>
      </c>
      <c r="I66" s="28">
        <f t="shared" si="9"/>
        <v>2000</v>
      </c>
    </row>
    <row r="67" spans="1:9">
      <c r="A67" s="11"/>
      <c r="B67" s="44" t="s">
        <v>45</v>
      </c>
      <c r="C67" s="45" t="s">
        <v>46</v>
      </c>
      <c r="D67" s="31">
        <v>1</v>
      </c>
      <c r="E67" s="17" t="s">
        <v>39</v>
      </c>
      <c r="F67" s="27">
        <v>3000</v>
      </c>
      <c r="G67" s="28">
        <f t="shared" si="8"/>
        <v>3000</v>
      </c>
      <c r="H67" s="16">
        <v>1</v>
      </c>
      <c r="I67" s="28">
        <f t="shared" si="9"/>
        <v>3000</v>
      </c>
    </row>
    <row r="68" spans="1:9">
      <c r="A68" s="11"/>
      <c r="B68" s="39" t="s">
        <v>47</v>
      </c>
      <c r="C68" s="40" t="s">
        <v>48</v>
      </c>
      <c r="D68" s="17">
        <v>1</v>
      </c>
      <c r="E68" s="17" t="s">
        <v>29</v>
      </c>
      <c r="F68" s="27">
        <v>1200</v>
      </c>
      <c r="G68" s="28">
        <f t="shared" si="8"/>
        <v>1200</v>
      </c>
      <c r="H68" s="16">
        <v>1</v>
      </c>
      <c r="I68" s="28">
        <f t="shared" si="9"/>
        <v>1200</v>
      </c>
    </row>
    <row r="69" spans="1:9">
      <c r="A69" s="11"/>
      <c r="B69" s="41"/>
      <c r="C69" s="40" t="s">
        <v>49</v>
      </c>
      <c r="D69" s="17">
        <v>1</v>
      </c>
      <c r="E69" s="17" t="s">
        <v>29</v>
      </c>
      <c r="F69" s="27">
        <v>1200</v>
      </c>
      <c r="G69" s="28">
        <f t="shared" si="8"/>
        <v>1200</v>
      </c>
      <c r="H69" s="16">
        <v>1</v>
      </c>
      <c r="I69" s="28">
        <f t="shared" si="9"/>
        <v>1200</v>
      </c>
    </row>
    <row r="70" spans="1:9">
      <c r="A70" s="11"/>
      <c r="B70" s="41"/>
      <c r="C70" s="40" t="s">
        <v>50</v>
      </c>
      <c r="D70" s="17">
        <v>1</v>
      </c>
      <c r="E70" s="17" t="s">
        <v>29</v>
      </c>
      <c r="F70" s="27">
        <v>1200</v>
      </c>
      <c r="G70" s="28">
        <f t="shared" si="8"/>
        <v>1200</v>
      </c>
      <c r="H70" s="16">
        <v>1</v>
      </c>
      <c r="I70" s="28">
        <f t="shared" si="9"/>
        <v>1200</v>
      </c>
    </row>
    <row r="71" spans="1:9">
      <c r="A71" s="11"/>
      <c r="B71" s="46"/>
      <c r="C71" s="40" t="s">
        <v>51</v>
      </c>
      <c r="D71" s="17">
        <v>1</v>
      </c>
      <c r="E71" s="17" t="s">
        <v>29</v>
      </c>
      <c r="F71" s="27">
        <v>1500</v>
      </c>
      <c r="G71" s="28">
        <f t="shared" si="8"/>
        <v>1500</v>
      </c>
      <c r="H71" s="16">
        <v>1</v>
      </c>
      <c r="I71" s="28">
        <f t="shared" si="9"/>
        <v>1500</v>
      </c>
    </row>
    <row r="72" spans="1:9">
      <c r="A72" s="11"/>
      <c r="B72" s="41" t="s">
        <v>52</v>
      </c>
      <c r="C72" s="47" t="s">
        <v>53</v>
      </c>
      <c r="D72" s="48">
        <v>8</v>
      </c>
      <c r="E72" s="49" t="s">
        <v>54</v>
      </c>
      <c r="F72" s="27">
        <v>1000</v>
      </c>
      <c r="G72" s="28">
        <f t="shared" si="8"/>
        <v>8000</v>
      </c>
      <c r="H72" s="16">
        <v>1</v>
      </c>
      <c r="I72" s="28">
        <f t="shared" si="9"/>
        <v>8000</v>
      </c>
    </row>
    <row r="73" spans="1:9">
      <c r="A73" s="11"/>
      <c r="B73" s="46"/>
      <c r="C73" s="47" t="s">
        <v>55</v>
      </c>
      <c r="D73" s="48">
        <v>3</v>
      </c>
      <c r="E73" s="49" t="s">
        <v>54</v>
      </c>
      <c r="F73" s="27">
        <v>1200</v>
      </c>
      <c r="G73" s="28">
        <f t="shared" si="8"/>
        <v>3600</v>
      </c>
      <c r="H73" s="16">
        <v>1</v>
      </c>
      <c r="I73" s="28">
        <f t="shared" si="9"/>
        <v>3600</v>
      </c>
    </row>
    <row r="74" spans="1:9">
      <c r="A74" s="11"/>
      <c r="B74" s="44" t="s">
        <v>56</v>
      </c>
      <c r="C74" s="45" t="s">
        <v>57</v>
      </c>
      <c r="D74" s="17">
        <v>1</v>
      </c>
      <c r="E74" s="17" t="s">
        <v>39</v>
      </c>
      <c r="F74" s="27">
        <v>500</v>
      </c>
      <c r="G74" s="28">
        <f t="shared" si="8"/>
        <v>500</v>
      </c>
      <c r="H74" s="16">
        <v>1</v>
      </c>
      <c r="I74" s="28">
        <f t="shared" si="9"/>
        <v>500</v>
      </c>
    </row>
    <row r="75" spans="1:9">
      <c r="A75" s="11"/>
      <c r="B75" s="39" t="s">
        <v>58</v>
      </c>
      <c r="C75" s="40" t="s">
        <v>59</v>
      </c>
      <c r="D75" s="17">
        <v>1</v>
      </c>
      <c r="E75" s="17" t="s">
        <v>60</v>
      </c>
      <c r="F75" s="27">
        <v>800</v>
      </c>
      <c r="G75" s="28">
        <f t="shared" si="8"/>
        <v>800</v>
      </c>
      <c r="H75" s="16">
        <v>1</v>
      </c>
      <c r="I75" s="28">
        <f t="shared" si="9"/>
        <v>800</v>
      </c>
    </row>
    <row r="76" spans="1:9">
      <c r="A76" s="11"/>
      <c r="B76" s="46"/>
      <c r="C76" s="40" t="s">
        <v>61</v>
      </c>
      <c r="D76" s="17">
        <v>1</v>
      </c>
      <c r="E76" s="17" t="s">
        <v>29</v>
      </c>
      <c r="F76" s="27">
        <v>1500</v>
      </c>
      <c r="G76" s="28">
        <f t="shared" si="8"/>
        <v>1500</v>
      </c>
      <c r="H76" s="16">
        <v>1</v>
      </c>
      <c r="I76" s="28">
        <f t="shared" si="9"/>
        <v>1500</v>
      </c>
    </row>
    <row r="77" spans="1:9">
      <c r="A77" s="11"/>
      <c r="B77" s="50" t="s">
        <v>62</v>
      </c>
      <c r="C77" s="51"/>
      <c r="D77" s="51"/>
      <c r="E77" s="51"/>
      <c r="F77" s="52"/>
      <c r="G77" s="53">
        <f>SUM(G58:G76)</f>
        <v>37175</v>
      </c>
      <c r="H77" s="54"/>
      <c r="I77" s="53">
        <f>SUM(I58:I76)</f>
        <v>37175</v>
      </c>
    </row>
    <row r="78" spans="1:9">
      <c r="A78" s="11"/>
      <c r="B78" s="55" t="s">
        <v>63</v>
      </c>
      <c r="C78" s="56" t="s">
        <v>64</v>
      </c>
      <c r="D78" s="57">
        <v>1</v>
      </c>
      <c r="E78" s="17" t="s">
        <v>16</v>
      </c>
      <c r="F78" s="27">
        <v>13000</v>
      </c>
      <c r="G78" s="28">
        <f>D78*F78</f>
        <v>13000</v>
      </c>
      <c r="H78" s="16">
        <v>1</v>
      </c>
      <c r="I78" s="28">
        <f>G78*H78</f>
        <v>13000</v>
      </c>
    </row>
    <row r="79" spans="1:9">
      <c r="A79" s="11"/>
      <c r="B79" s="70"/>
      <c r="C79" s="56" t="s">
        <v>77</v>
      </c>
      <c r="D79" s="57">
        <v>11</v>
      </c>
      <c r="E79" s="17" t="s">
        <v>29</v>
      </c>
      <c r="F79" s="27">
        <v>128</v>
      </c>
      <c r="G79" s="28">
        <f>D79*F79</f>
        <v>1408</v>
      </c>
      <c r="H79" s="16">
        <v>1</v>
      </c>
      <c r="I79" s="28">
        <f>G79*H79</f>
        <v>1408</v>
      </c>
    </row>
    <row r="80" spans="1:9">
      <c r="A80" s="11"/>
      <c r="B80" s="58"/>
      <c r="C80" s="56" t="s">
        <v>78</v>
      </c>
      <c r="D80" s="57">
        <v>80</v>
      </c>
      <c r="E80" s="17" t="s">
        <v>29</v>
      </c>
      <c r="F80" s="27">
        <v>138</v>
      </c>
      <c r="G80" s="28">
        <f>D80*F80</f>
        <v>11040</v>
      </c>
      <c r="H80" s="16">
        <v>1</v>
      </c>
      <c r="I80" s="28">
        <f>G80*H80</f>
        <v>11040</v>
      </c>
    </row>
    <row r="81" spans="1:9">
      <c r="A81" s="11"/>
      <c r="B81" s="58"/>
      <c r="C81" s="56" t="s">
        <v>79</v>
      </c>
      <c r="D81" s="57">
        <v>2</v>
      </c>
      <c r="E81" s="17" t="s">
        <v>80</v>
      </c>
      <c r="F81" s="27">
        <v>3090</v>
      </c>
      <c r="G81" s="28">
        <f>D81*F81</f>
        <v>6180</v>
      </c>
      <c r="H81" s="16">
        <v>1</v>
      </c>
      <c r="I81" s="28">
        <f>G81*H81</f>
        <v>6180</v>
      </c>
    </row>
    <row r="82" spans="1:9">
      <c r="A82" s="11"/>
      <c r="B82" s="59"/>
      <c r="C82" s="56" t="s">
        <v>68</v>
      </c>
      <c r="D82" s="57">
        <v>6</v>
      </c>
      <c r="E82" s="17" t="s">
        <v>69</v>
      </c>
      <c r="F82" s="27">
        <v>650</v>
      </c>
      <c r="G82" s="28">
        <f>D82*F82</f>
        <v>3900</v>
      </c>
      <c r="H82" s="16">
        <v>1</v>
      </c>
      <c r="I82" s="28">
        <f>G82*H82</f>
        <v>3900</v>
      </c>
    </row>
    <row r="83" spans="1:9">
      <c r="A83" s="11"/>
      <c r="B83" s="60"/>
      <c r="C83" s="56" t="s">
        <v>70</v>
      </c>
      <c r="D83" s="57">
        <v>13</v>
      </c>
      <c r="E83" s="17" t="s">
        <v>69</v>
      </c>
      <c r="F83" s="27">
        <v>650</v>
      </c>
      <c r="G83" s="28">
        <f>D83*F83</f>
        <v>8450</v>
      </c>
      <c r="H83" s="16">
        <v>1</v>
      </c>
      <c r="I83" s="28">
        <f>G83*H83</f>
        <v>8450</v>
      </c>
    </row>
    <row r="84" spans="1:9">
      <c r="A84" s="11"/>
      <c r="B84" s="50" t="s">
        <v>71</v>
      </c>
      <c r="C84" s="51"/>
      <c r="D84" s="51"/>
      <c r="E84" s="51"/>
      <c r="F84" s="52"/>
      <c r="G84" s="53">
        <f>SUM(G78:G78)</f>
        <v>13000</v>
      </c>
      <c r="H84" s="54"/>
      <c r="I84" s="53">
        <f>SUM(I78:I83)</f>
        <v>43978</v>
      </c>
    </row>
    <row r="85" spans="1:9">
      <c r="A85" s="11"/>
      <c r="B85" s="61" t="s">
        <v>72</v>
      </c>
      <c r="C85" s="47" t="s">
        <v>73</v>
      </c>
      <c r="D85" s="48">
        <v>12</v>
      </c>
      <c r="E85" s="49" t="s">
        <v>54</v>
      </c>
      <c r="F85" s="27">
        <v>1500</v>
      </c>
      <c r="G85" s="28">
        <f t="shared" ref="G85:G99" si="10">D85*F85</f>
        <v>18000</v>
      </c>
      <c r="H85" s="16">
        <v>1</v>
      </c>
      <c r="I85" s="28">
        <f t="shared" ref="I85:I99" si="11">G85*H85</f>
        <v>18000</v>
      </c>
    </row>
    <row r="86" spans="1:9">
      <c r="A86" s="62"/>
      <c r="B86" s="50" t="s">
        <v>74</v>
      </c>
      <c r="C86" s="51"/>
      <c r="D86" s="51"/>
      <c r="E86" s="51"/>
      <c r="F86" s="51"/>
      <c r="G86" s="53">
        <f>SUM(G85:G85)</f>
        <v>18000</v>
      </c>
      <c r="H86" s="63"/>
      <c r="I86" s="53">
        <f>SUM(I85:I85)</f>
        <v>18000</v>
      </c>
    </row>
    <row r="87" spans="1:9">
      <c r="A87" s="64" t="s">
        <v>75</v>
      </c>
      <c r="B87" s="65"/>
      <c r="C87" s="66"/>
      <c r="D87" s="66"/>
      <c r="E87" s="66"/>
      <c r="F87" s="66"/>
      <c r="G87" s="66"/>
      <c r="H87" s="67"/>
      <c r="I87" s="69">
        <f>I57+I77+I84++I86</f>
        <v>139913</v>
      </c>
    </row>
    <row r="88" spans="1:9">
      <c r="A88" s="11" t="s">
        <v>81</v>
      </c>
      <c r="B88" s="12" t="s">
        <v>11</v>
      </c>
      <c r="C88" s="13" t="s">
        <v>12</v>
      </c>
      <c r="D88" s="14">
        <v>90</v>
      </c>
      <c r="E88" s="14" t="s">
        <v>13</v>
      </c>
      <c r="F88" s="15">
        <v>300</v>
      </c>
      <c r="G88" s="15">
        <f t="shared" si="10"/>
        <v>27000</v>
      </c>
      <c r="H88" s="16">
        <v>1</v>
      </c>
      <c r="I88" s="28">
        <f t="shared" si="11"/>
        <v>27000</v>
      </c>
    </row>
    <row r="89" spans="1:9">
      <c r="A89" s="11"/>
      <c r="B89" s="17" t="s">
        <v>14</v>
      </c>
      <c r="C89" s="18" t="s">
        <v>15</v>
      </c>
      <c r="D89" s="16">
        <v>1</v>
      </c>
      <c r="E89" s="16" t="s">
        <v>16</v>
      </c>
      <c r="F89" s="19">
        <v>1300</v>
      </c>
      <c r="G89" s="20">
        <f t="shared" si="10"/>
        <v>1300</v>
      </c>
      <c r="H89" s="16">
        <v>1</v>
      </c>
      <c r="I89" s="19">
        <f t="shared" si="11"/>
        <v>1300</v>
      </c>
    </row>
    <row r="90" spans="1:9">
      <c r="A90" s="11"/>
      <c r="B90" s="17"/>
      <c r="C90" s="21" t="s">
        <v>17</v>
      </c>
      <c r="D90" s="16">
        <v>1</v>
      </c>
      <c r="E90" s="16" t="s">
        <v>16</v>
      </c>
      <c r="F90" s="20">
        <v>1000</v>
      </c>
      <c r="G90" s="20">
        <f t="shared" si="10"/>
        <v>1000</v>
      </c>
      <c r="H90" s="16">
        <v>1</v>
      </c>
      <c r="I90" s="19">
        <f t="shared" si="11"/>
        <v>1000</v>
      </c>
    </row>
    <row r="91" spans="1:9">
      <c r="A91" s="11"/>
      <c r="B91" s="17"/>
      <c r="C91" s="18" t="s">
        <v>18</v>
      </c>
      <c r="D91" s="16">
        <v>1</v>
      </c>
      <c r="E91" s="16" t="s">
        <v>16</v>
      </c>
      <c r="F91" s="20">
        <v>800</v>
      </c>
      <c r="G91" s="20">
        <f t="shared" si="10"/>
        <v>800</v>
      </c>
      <c r="H91" s="16">
        <v>1</v>
      </c>
      <c r="I91" s="19">
        <f t="shared" si="11"/>
        <v>800</v>
      </c>
    </row>
    <row r="92" spans="1:9">
      <c r="A92" s="11"/>
      <c r="B92" s="17"/>
      <c r="C92" s="22" t="s">
        <v>19</v>
      </c>
      <c r="D92" s="23">
        <v>1</v>
      </c>
      <c r="E92" s="16" t="s">
        <v>16</v>
      </c>
      <c r="F92" s="24">
        <v>2000</v>
      </c>
      <c r="G92" s="20">
        <f t="shared" si="10"/>
        <v>2000</v>
      </c>
      <c r="H92" s="16">
        <v>1</v>
      </c>
      <c r="I92" s="19">
        <f t="shared" si="11"/>
        <v>2000</v>
      </c>
    </row>
    <row r="93" spans="1:9">
      <c r="A93" s="11"/>
      <c r="B93" s="25" t="s">
        <v>20</v>
      </c>
      <c r="C93" s="26" t="s">
        <v>21</v>
      </c>
      <c r="D93" s="17">
        <v>1</v>
      </c>
      <c r="E93" s="17" t="s">
        <v>22</v>
      </c>
      <c r="F93" s="27">
        <v>2500</v>
      </c>
      <c r="G93" s="28">
        <f t="shared" si="10"/>
        <v>2500</v>
      </c>
      <c r="H93" s="16">
        <v>1</v>
      </c>
      <c r="I93" s="28">
        <f t="shared" si="11"/>
        <v>2500</v>
      </c>
    </row>
    <row r="94" spans="1:9">
      <c r="A94" s="11"/>
      <c r="B94" s="29"/>
      <c r="C94" s="26" t="s">
        <v>23</v>
      </c>
      <c r="D94" s="17">
        <v>3</v>
      </c>
      <c r="E94" s="17" t="s">
        <v>24</v>
      </c>
      <c r="F94" s="27">
        <v>250</v>
      </c>
      <c r="G94" s="28">
        <f t="shared" si="10"/>
        <v>750</v>
      </c>
      <c r="H94" s="16">
        <v>1</v>
      </c>
      <c r="I94" s="28">
        <f t="shared" si="11"/>
        <v>750</v>
      </c>
    </row>
    <row r="95" spans="1:9">
      <c r="A95" s="11"/>
      <c r="B95" s="29"/>
      <c r="C95" s="26" t="s">
        <v>25</v>
      </c>
      <c r="D95" s="17">
        <v>110</v>
      </c>
      <c r="E95" s="17" t="s">
        <v>22</v>
      </c>
      <c r="F95" s="27">
        <v>5</v>
      </c>
      <c r="G95" s="28">
        <f t="shared" si="10"/>
        <v>550</v>
      </c>
      <c r="H95" s="16">
        <v>1</v>
      </c>
      <c r="I95" s="28">
        <f t="shared" si="11"/>
        <v>550</v>
      </c>
    </row>
    <row r="96" spans="1:9">
      <c r="A96" s="11"/>
      <c r="B96" s="29"/>
      <c r="C96" s="26" t="s">
        <v>26</v>
      </c>
      <c r="D96" s="17">
        <v>1</v>
      </c>
      <c r="E96" s="17" t="s">
        <v>22</v>
      </c>
      <c r="F96" s="27">
        <v>200</v>
      </c>
      <c r="G96" s="28">
        <f t="shared" si="10"/>
        <v>200</v>
      </c>
      <c r="H96" s="16">
        <v>1</v>
      </c>
      <c r="I96" s="28">
        <f t="shared" si="11"/>
        <v>200</v>
      </c>
    </row>
    <row r="97" spans="1:9">
      <c r="A97" s="11"/>
      <c r="B97" s="29"/>
      <c r="C97" s="30" t="s">
        <v>27</v>
      </c>
      <c r="D97" s="31">
        <v>20</v>
      </c>
      <c r="E97" s="17" t="s">
        <v>22</v>
      </c>
      <c r="F97" s="27">
        <v>8</v>
      </c>
      <c r="G97" s="28">
        <f t="shared" si="10"/>
        <v>160</v>
      </c>
      <c r="H97" s="16">
        <v>1</v>
      </c>
      <c r="I97" s="28">
        <f t="shared" si="11"/>
        <v>160</v>
      </c>
    </row>
    <row r="98" spans="1:9">
      <c r="A98" s="11"/>
      <c r="B98" s="29"/>
      <c r="C98" s="30" t="s">
        <v>28</v>
      </c>
      <c r="D98" s="17">
        <v>1</v>
      </c>
      <c r="E98" s="17" t="s">
        <v>29</v>
      </c>
      <c r="F98" s="32">
        <v>1500</v>
      </c>
      <c r="G98" s="15">
        <f t="shared" si="10"/>
        <v>1500</v>
      </c>
      <c r="H98" s="16">
        <v>1</v>
      </c>
      <c r="I98" s="28">
        <f t="shared" si="11"/>
        <v>1500</v>
      </c>
    </row>
    <row r="99" spans="1:9">
      <c r="A99" s="11"/>
      <c r="B99" s="33"/>
      <c r="C99" s="30" t="s">
        <v>30</v>
      </c>
      <c r="D99" s="31">
        <v>8</v>
      </c>
      <c r="E99" s="17" t="s">
        <v>31</v>
      </c>
      <c r="F99" s="32">
        <v>300</v>
      </c>
      <c r="G99" s="15">
        <f t="shared" si="10"/>
        <v>2400</v>
      </c>
      <c r="H99" s="16">
        <v>1</v>
      </c>
      <c r="I99" s="28">
        <f t="shared" si="11"/>
        <v>2400</v>
      </c>
    </row>
    <row r="100" spans="1:9">
      <c r="A100" s="11"/>
      <c r="B100" s="34" t="s">
        <v>32</v>
      </c>
      <c r="C100" s="35"/>
      <c r="D100" s="35"/>
      <c r="E100" s="35"/>
      <c r="F100" s="36"/>
      <c r="G100" s="37">
        <f>SUM(G88:G92)</f>
        <v>32100</v>
      </c>
      <c r="H100" s="38"/>
      <c r="I100" s="37">
        <f>SUM(I88:I99)</f>
        <v>40160</v>
      </c>
    </row>
    <row r="101" spans="1:9">
      <c r="A101" s="11"/>
      <c r="B101" s="39" t="s">
        <v>33</v>
      </c>
      <c r="C101" s="40" t="s">
        <v>34</v>
      </c>
      <c r="D101" s="31">
        <v>3</v>
      </c>
      <c r="E101" s="17" t="s">
        <v>35</v>
      </c>
      <c r="F101" s="27">
        <v>300</v>
      </c>
      <c r="G101" s="28">
        <f t="shared" ref="G101:G119" si="12">D101*F101</f>
        <v>900</v>
      </c>
      <c r="H101" s="16">
        <v>1</v>
      </c>
      <c r="I101" s="28">
        <f t="shared" ref="I101:I119" si="13">G101*H101</f>
        <v>900</v>
      </c>
    </row>
    <row r="102" spans="1:9">
      <c r="A102" s="11"/>
      <c r="B102" s="41"/>
      <c r="C102" s="40" t="s">
        <v>36</v>
      </c>
      <c r="D102" s="31">
        <v>2</v>
      </c>
      <c r="E102" s="17" t="s">
        <v>24</v>
      </c>
      <c r="F102" s="27">
        <v>600</v>
      </c>
      <c r="G102" s="28">
        <f t="shared" si="12"/>
        <v>1200</v>
      </c>
      <c r="H102" s="16">
        <v>1</v>
      </c>
      <c r="I102" s="28">
        <f t="shared" si="13"/>
        <v>1200</v>
      </c>
    </row>
    <row r="103" spans="1:9">
      <c r="A103" s="11"/>
      <c r="B103" s="41"/>
      <c r="C103" s="40" t="s">
        <v>37</v>
      </c>
      <c r="D103" s="31">
        <v>1</v>
      </c>
      <c r="E103" s="17" t="s">
        <v>24</v>
      </c>
      <c r="F103" s="27">
        <v>150</v>
      </c>
      <c r="G103" s="28">
        <f t="shared" si="12"/>
        <v>150</v>
      </c>
      <c r="H103" s="16">
        <v>1</v>
      </c>
      <c r="I103" s="28">
        <f t="shared" si="13"/>
        <v>150</v>
      </c>
    </row>
    <row r="104" spans="1:9">
      <c r="A104" s="11"/>
      <c r="B104" s="41"/>
      <c r="C104" s="40" t="s">
        <v>38</v>
      </c>
      <c r="D104" s="31">
        <v>1</v>
      </c>
      <c r="E104" s="17" t="s">
        <v>39</v>
      </c>
      <c r="F104" s="27">
        <v>225</v>
      </c>
      <c r="G104" s="28">
        <f t="shared" si="12"/>
        <v>225</v>
      </c>
      <c r="H104" s="16">
        <v>1</v>
      </c>
      <c r="I104" s="28">
        <f t="shared" si="13"/>
        <v>225</v>
      </c>
    </row>
    <row r="105" spans="1:9">
      <c r="A105" s="11"/>
      <c r="B105" s="41"/>
      <c r="C105" s="42" t="s">
        <v>40</v>
      </c>
      <c r="D105" s="17">
        <v>1</v>
      </c>
      <c r="E105" s="17" t="s">
        <v>35</v>
      </c>
      <c r="F105" s="27">
        <v>1500</v>
      </c>
      <c r="G105" s="28">
        <f t="shared" si="12"/>
        <v>1500</v>
      </c>
      <c r="H105" s="16">
        <v>1</v>
      </c>
      <c r="I105" s="28">
        <f t="shared" si="13"/>
        <v>1500</v>
      </c>
    </row>
    <row r="106" spans="1:9">
      <c r="A106" s="11"/>
      <c r="B106" s="41"/>
      <c r="C106" s="42" t="s">
        <v>41</v>
      </c>
      <c r="D106" s="17">
        <v>1</v>
      </c>
      <c r="E106" s="17" t="s">
        <v>35</v>
      </c>
      <c r="F106" s="32">
        <v>3000</v>
      </c>
      <c r="G106" s="28">
        <f t="shared" si="12"/>
        <v>3000</v>
      </c>
      <c r="H106" s="16">
        <v>1</v>
      </c>
      <c r="I106" s="28">
        <f t="shared" si="13"/>
        <v>3000</v>
      </c>
    </row>
    <row r="107" spans="1:9">
      <c r="A107" s="11"/>
      <c r="B107" s="41"/>
      <c r="C107" s="42" t="s">
        <v>42</v>
      </c>
      <c r="D107" s="17">
        <v>1</v>
      </c>
      <c r="E107" s="43" t="s">
        <v>35</v>
      </c>
      <c r="F107" s="32">
        <v>2500</v>
      </c>
      <c r="G107" s="28">
        <f t="shared" si="12"/>
        <v>2500</v>
      </c>
      <c r="H107" s="16">
        <v>1</v>
      </c>
      <c r="I107" s="28">
        <f t="shared" si="13"/>
        <v>2500</v>
      </c>
    </row>
    <row r="108" spans="1:9">
      <c r="A108" s="11"/>
      <c r="B108" s="41"/>
      <c r="C108" s="42" t="s">
        <v>43</v>
      </c>
      <c r="D108" s="17">
        <v>4</v>
      </c>
      <c r="E108" s="43" t="s">
        <v>35</v>
      </c>
      <c r="F108" s="32">
        <v>800</v>
      </c>
      <c r="G108" s="28">
        <f t="shared" si="12"/>
        <v>3200</v>
      </c>
      <c r="H108" s="16">
        <v>1</v>
      </c>
      <c r="I108" s="28">
        <f t="shared" si="13"/>
        <v>3200</v>
      </c>
    </row>
    <row r="109" spans="1:9">
      <c r="A109" s="11"/>
      <c r="B109" s="44" t="s">
        <v>33</v>
      </c>
      <c r="C109" s="40" t="s">
        <v>44</v>
      </c>
      <c r="D109" s="17">
        <v>1</v>
      </c>
      <c r="E109" s="17" t="s">
        <v>29</v>
      </c>
      <c r="F109" s="32">
        <v>2000</v>
      </c>
      <c r="G109" s="15">
        <f t="shared" si="12"/>
        <v>2000</v>
      </c>
      <c r="H109" s="16">
        <v>1</v>
      </c>
      <c r="I109" s="28">
        <f t="shared" si="13"/>
        <v>2000</v>
      </c>
    </row>
    <row r="110" spans="1:9">
      <c r="A110" s="11"/>
      <c r="B110" s="44" t="s">
        <v>45</v>
      </c>
      <c r="C110" s="45" t="s">
        <v>46</v>
      </c>
      <c r="D110" s="31">
        <v>1</v>
      </c>
      <c r="E110" s="17" t="s">
        <v>39</v>
      </c>
      <c r="F110" s="27">
        <v>3000</v>
      </c>
      <c r="G110" s="28">
        <f t="shared" si="12"/>
        <v>3000</v>
      </c>
      <c r="H110" s="16">
        <v>1</v>
      </c>
      <c r="I110" s="28">
        <f t="shared" si="13"/>
        <v>3000</v>
      </c>
    </row>
    <row r="111" spans="1:9">
      <c r="A111" s="11"/>
      <c r="B111" s="39" t="s">
        <v>47</v>
      </c>
      <c r="C111" s="40" t="s">
        <v>48</v>
      </c>
      <c r="D111" s="17">
        <v>1</v>
      </c>
      <c r="E111" s="17" t="s">
        <v>29</v>
      </c>
      <c r="F111" s="27">
        <v>1200</v>
      </c>
      <c r="G111" s="28">
        <f t="shared" si="12"/>
        <v>1200</v>
      </c>
      <c r="H111" s="16">
        <v>1</v>
      </c>
      <c r="I111" s="28">
        <f t="shared" si="13"/>
        <v>1200</v>
      </c>
    </row>
    <row r="112" spans="1:9">
      <c r="A112" s="11"/>
      <c r="B112" s="41"/>
      <c r="C112" s="40" t="s">
        <v>49</v>
      </c>
      <c r="D112" s="17">
        <v>1</v>
      </c>
      <c r="E112" s="17" t="s">
        <v>29</v>
      </c>
      <c r="F112" s="27">
        <v>1200</v>
      </c>
      <c r="G112" s="28">
        <f t="shared" si="12"/>
        <v>1200</v>
      </c>
      <c r="H112" s="16">
        <v>1</v>
      </c>
      <c r="I112" s="28">
        <f t="shared" si="13"/>
        <v>1200</v>
      </c>
    </row>
    <row r="113" spans="1:9">
      <c r="A113" s="11"/>
      <c r="B113" s="41"/>
      <c r="C113" s="40" t="s">
        <v>50</v>
      </c>
      <c r="D113" s="17">
        <v>1</v>
      </c>
      <c r="E113" s="17" t="s">
        <v>29</v>
      </c>
      <c r="F113" s="27">
        <v>1200</v>
      </c>
      <c r="G113" s="28">
        <f t="shared" si="12"/>
        <v>1200</v>
      </c>
      <c r="H113" s="16">
        <v>1</v>
      </c>
      <c r="I113" s="28">
        <f t="shared" si="13"/>
        <v>1200</v>
      </c>
    </row>
    <row r="114" spans="1:9">
      <c r="A114" s="11"/>
      <c r="B114" s="46"/>
      <c r="C114" s="40" t="s">
        <v>51</v>
      </c>
      <c r="D114" s="17">
        <v>1</v>
      </c>
      <c r="E114" s="17" t="s">
        <v>29</v>
      </c>
      <c r="F114" s="27">
        <v>1500</v>
      </c>
      <c r="G114" s="28">
        <f t="shared" si="12"/>
        <v>1500</v>
      </c>
      <c r="H114" s="16">
        <v>1</v>
      </c>
      <c r="I114" s="28">
        <f t="shared" si="13"/>
        <v>1500</v>
      </c>
    </row>
    <row r="115" spans="1:9">
      <c r="A115" s="11"/>
      <c r="B115" s="41" t="s">
        <v>52</v>
      </c>
      <c r="C115" s="47" t="s">
        <v>53</v>
      </c>
      <c r="D115" s="48">
        <v>8</v>
      </c>
      <c r="E115" s="49" t="s">
        <v>54</v>
      </c>
      <c r="F115" s="27">
        <v>1000</v>
      </c>
      <c r="G115" s="28">
        <f t="shared" si="12"/>
        <v>8000</v>
      </c>
      <c r="H115" s="16">
        <v>1</v>
      </c>
      <c r="I115" s="28">
        <f t="shared" si="13"/>
        <v>8000</v>
      </c>
    </row>
    <row r="116" spans="1:9">
      <c r="A116" s="11"/>
      <c r="B116" s="46"/>
      <c r="C116" s="47" t="s">
        <v>55</v>
      </c>
      <c r="D116" s="48">
        <v>3</v>
      </c>
      <c r="E116" s="49" t="s">
        <v>54</v>
      </c>
      <c r="F116" s="27">
        <v>1200</v>
      </c>
      <c r="G116" s="28">
        <f t="shared" si="12"/>
        <v>3600</v>
      </c>
      <c r="H116" s="16">
        <v>1</v>
      </c>
      <c r="I116" s="28">
        <f t="shared" si="13"/>
        <v>3600</v>
      </c>
    </row>
    <row r="117" spans="1:9">
      <c r="A117" s="11"/>
      <c r="B117" s="44" t="s">
        <v>56</v>
      </c>
      <c r="C117" s="45" t="s">
        <v>57</v>
      </c>
      <c r="D117" s="17">
        <v>1</v>
      </c>
      <c r="E117" s="17" t="s">
        <v>39</v>
      </c>
      <c r="F117" s="27">
        <v>500</v>
      </c>
      <c r="G117" s="28">
        <f t="shared" si="12"/>
        <v>500</v>
      </c>
      <c r="H117" s="16">
        <v>1</v>
      </c>
      <c r="I117" s="28">
        <f t="shared" si="13"/>
        <v>500</v>
      </c>
    </row>
    <row r="118" spans="1:9">
      <c r="A118" s="11"/>
      <c r="B118" s="39" t="s">
        <v>58</v>
      </c>
      <c r="C118" s="40" t="s">
        <v>59</v>
      </c>
      <c r="D118" s="17">
        <v>1</v>
      </c>
      <c r="E118" s="17" t="s">
        <v>60</v>
      </c>
      <c r="F118" s="27">
        <v>800</v>
      </c>
      <c r="G118" s="28">
        <f t="shared" si="12"/>
        <v>800</v>
      </c>
      <c r="H118" s="16">
        <v>1</v>
      </c>
      <c r="I118" s="28">
        <f t="shared" si="13"/>
        <v>800</v>
      </c>
    </row>
    <row r="119" spans="1:9">
      <c r="A119" s="11"/>
      <c r="B119" s="46"/>
      <c r="C119" s="40" t="s">
        <v>61</v>
      </c>
      <c r="D119" s="17">
        <v>1</v>
      </c>
      <c r="E119" s="17" t="s">
        <v>29</v>
      </c>
      <c r="F119" s="27">
        <v>1500</v>
      </c>
      <c r="G119" s="28">
        <f t="shared" si="12"/>
        <v>1500</v>
      </c>
      <c r="H119" s="16">
        <v>1</v>
      </c>
      <c r="I119" s="28">
        <f t="shared" si="13"/>
        <v>1500</v>
      </c>
    </row>
    <row r="120" spans="1:9">
      <c r="A120" s="11"/>
      <c r="B120" s="50" t="s">
        <v>62</v>
      </c>
      <c r="C120" s="51"/>
      <c r="D120" s="51"/>
      <c r="E120" s="51"/>
      <c r="F120" s="52"/>
      <c r="G120" s="53">
        <f>SUM(G101:G119)</f>
        <v>37175</v>
      </c>
      <c r="H120" s="54"/>
      <c r="I120" s="53">
        <f>SUM(I101:I119)</f>
        <v>37175</v>
      </c>
    </row>
    <row r="121" spans="1:9">
      <c r="A121" s="11"/>
      <c r="B121" s="55" t="s">
        <v>63</v>
      </c>
      <c r="C121" s="56" t="s">
        <v>64</v>
      </c>
      <c r="D121" s="57">
        <v>1</v>
      </c>
      <c r="E121" s="17" t="s">
        <v>16</v>
      </c>
      <c r="F121" s="27">
        <v>10000</v>
      </c>
      <c r="G121" s="28">
        <f>D121*F121</f>
        <v>10000</v>
      </c>
      <c r="H121" s="16">
        <v>1</v>
      </c>
      <c r="I121" s="28">
        <f>G121*H121</f>
        <v>10000</v>
      </c>
    </row>
    <row r="122" spans="1:9">
      <c r="A122" s="11"/>
      <c r="B122" s="58"/>
      <c r="C122" s="56" t="s">
        <v>82</v>
      </c>
      <c r="D122" s="57">
        <v>67</v>
      </c>
      <c r="E122" s="17" t="s">
        <v>29</v>
      </c>
      <c r="F122" s="27">
        <v>120</v>
      </c>
      <c r="G122" s="28">
        <f>D122*F122</f>
        <v>8040</v>
      </c>
      <c r="H122" s="16">
        <v>1</v>
      </c>
      <c r="I122" s="28">
        <f>G122*H122</f>
        <v>8040</v>
      </c>
    </row>
    <row r="123" spans="1:9">
      <c r="A123" s="11"/>
      <c r="B123" s="58"/>
      <c r="C123" s="56" t="s">
        <v>83</v>
      </c>
      <c r="D123" s="57">
        <v>1</v>
      </c>
      <c r="E123" s="17" t="s">
        <v>80</v>
      </c>
      <c r="F123" s="27">
        <v>1987</v>
      </c>
      <c r="G123" s="28">
        <f>D123*F123</f>
        <v>1987</v>
      </c>
      <c r="H123" s="16">
        <v>1</v>
      </c>
      <c r="I123" s="28">
        <f>G123*H123</f>
        <v>1987</v>
      </c>
    </row>
    <row r="124" spans="1:9">
      <c r="A124" s="11"/>
      <c r="B124" s="60"/>
      <c r="C124" s="56" t="s">
        <v>70</v>
      </c>
      <c r="D124" s="57">
        <v>2</v>
      </c>
      <c r="E124" s="17" t="s">
        <v>69</v>
      </c>
      <c r="F124" s="27">
        <v>100</v>
      </c>
      <c r="G124" s="28">
        <f>D124*F124</f>
        <v>200</v>
      </c>
      <c r="H124" s="16">
        <v>1</v>
      </c>
      <c r="I124" s="28">
        <f>G124*H124</f>
        <v>200</v>
      </c>
    </row>
    <row r="125" spans="1:9">
      <c r="A125" s="11"/>
      <c r="B125" s="50" t="s">
        <v>71</v>
      </c>
      <c r="C125" s="51"/>
      <c r="D125" s="51"/>
      <c r="E125" s="51"/>
      <c r="F125" s="52"/>
      <c r="G125" s="53">
        <f>SUM(G121:G121)</f>
        <v>10000</v>
      </c>
      <c r="H125" s="54"/>
      <c r="I125" s="53">
        <f>SUM(I121:I124)</f>
        <v>20227</v>
      </c>
    </row>
    <row r="126" spans="1:9">
      <c r="A126" s="11"/>
      <c r="B126" s="61" t="s">
        <v>72</v>
      </c>
      <c r="C126" s="47" t="s">
        <v>73</v>
      </c>
      <c r="D126" s="48">
        <v>16</v>
      </c>
      <c r="E126" s="49" t="s">
        <v>54</v>
      </c>
      <c r="F126" s="27">
        <v>1500</v>
      </c>
      <c r="G126" s="28">
        <f>D126*F126</f>
        <v>24000</v>
      </c>
      <c r="H126" s="16">
        <v>1</v>
      </c>
      <c r="I126" s="28">
        <f>G126*H126</f>
        <v>24000</v>
      </c>
    </row>
    <row r="127" spans="1:9">
      <c r="A127" s="62"/>
      <c r="B127" s="50" t="s">
        <v>74</v>
      </c>
      <c r="C127" s="51"/>
      <c r="D127" s="51"/>
      <c r="E127" s="51"/>
      <c r="F127" s="51"/>
      <c r="G127" s="53">
        <f>SUM(G126:G126)</f>
        <v>24000</v>
      </c>
      <c r="H127" s="63"/>
      <c r="I127" s="53">
        <f>SUM(I126:I126)</f>
        <v>24000</v>
      </c>
    </row>
    <row r="128" spans="1:9">
      <c r="A128" s="64" t="s">
        <v>75</v>
      </c>
      <c r="B128" s="65"/>
      <c r="C128" s="66"/>
      <c r="D128" s="66"/>
      <c r="E128" s="66"/>
      <c r="F128" s="66"/>
      <c r="G128" s="66"/>
      <c r="H128" s="67"/>
      <c r="I128" s="69">
        <f>I100+I120+I125++I127</f>
        <v>121562</v>
      </c>
    </row>
    <row r="129" spans="1:9">
      <c r="A129" s="64" t="s">
        <v>84</v>
      </c>
      <c r="B129" s="65"/>
      <c r="C129" s="66"/>
      <c r="D129" s="66"/>
      <c r="E129" s="66"/>
      <c r="F129" s="66"/>
      <c r="G129" s="66"/>
      <c r="H129" s="67"/>
      <c r="I129" s="69">
        <f>I128+I87+I44</f>
        <v>385530</v>
      </c>
    </row>
    <row r="130" spans="1:9">
      <c r="A130" s="71" t="s">
        <v>85</v>
      </c>
      <c r="B130" s="71"/>
      <c r="C130" s="71"/>
      <c r="D130" s="71"/>
      <c r="E130" s="71"/>
      <c r="F130" s="71"/>
      <c r="G130" s="71"/>
      <c r="H130" s="71"/>
      <c r="I130" s="72">
        <f>I129*1.06</f>
        <v>408661.8</v>
      </c>
    </row>
  </sheetData>
  <mergeCells count="30">
    <mergeCell ref="A1:I1"/>
    <mergeCell ref="A44:H44"/>
    <mergeCell ref="A87:H87"/>
    <mergeCell ref="A128:H128"/>
    <mergeCell ref="A129:H129"/>
    <mergeCell ref="A130:H130"/>
    <mergeCell ref="A3:A43"/>
    <mergeCell ref="A45:A86"/>
    <mergeCell ref="A88:A127"/>
    <mergeCell ref="B4:B7"/>
    <mergeCell ref="B8:B14"/>
    <mergeCell ref="B16:B22"/>
    <mergeCell ref="B26:B29"/>
    <mergeCell ref="B30:B31"/>
    <mergeCell ref="B33:B34"/>
    <mergeCell ref="B36:B40"/>
    <mergeCell ref="B46:B49"/>
    <mergeCell ref="B50:B56"/>
    <mergeCell ref="B58:B64"/>
    <mergeCell ref="B68:B71"/>
    <mergeCell ref="B72:B73"/>
    <mergeCell ref="B75:B76"/>
    <mergeCell ref="B78:B83"/>
    <mergeCell ref="B89:B92"/>
    <mergeCell ref="B93:B99"/>
    <mergeCell ref="B101:B107"/>
    <mergeCell ref="B111:B114"/>
    <mergeCell ref="B115:B116"/>
    <mergeCell ref="B118:B119"/>
    <mergeCell ref="B121:B124"/>
  </mergeCells>
  <dataValidations count="3">
    <dataValidation showInputMessage="1" showErrorMessage="1" sqref="E8 E50 E93"/>
    <dataValidation allowBlank="1" showInputMessage="1" showErrorMessage="1" errorTitle="请输入不为负数的整数" sqref="D39 D40 D78 D79 D82 D83 D121 D124 D36:D38 D80:D81 D122:D123"/>
    <dataValidation allowBlank="1" showInputMessage="1" showErrorMessage="1" sqref="F39 F40 F78 F79 F82 F83 F121 F124 F36:F38 F80:F81 F122:F123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</dc:creator>
  <cp:lastModifiedBy>尘归尘</cp:lastModifiedBy>
  <dcterms:created xsi:type="dcterms:W3CDTF">2006-09-16T11:21:00Z</dcterms:created>
  <dcterms:modified xsi:type="dcterms:W3CDTF">2024-12-23T07:03:00Z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D2EBC14EF18D411F89189BD8572AFA37_13</vt:lpwstr>
  </property>
  <property fmtid="{D5CDD505-2E9C-101B-9397-08002B2CF9AE}" pid="4" name="KSOReadingLayout">
    <vt:bool>true</vt:bool>
  </property>
</Properties>
</file>