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tabRatio="773"/>
  </bookViews>
  <sheets>
    <sheet name="Sheet1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<sst xmlns="http://schemas.openxmlformats.org/spreadsheetml/2006/main" count="343" uniqueCount="64">
  <si>
    <t>精神健康多学科诊疗基层促进项目结算单</t>
  </si>
  <si>
    <t>大类</t>
  </si>
  <si>
    <t>项目</t>
  </si>
  <si>
    <t>说明</t>
  </si>
  <si>
    <t>数量</t>
  </si>
  <si>
    <t>单位</t>
  </si>
  <si>
    <t>单价</t>
  </si>
  <si>
    <t>单场金额</t>
  </si>
  <si>
    <t>场次</t>
  </si>
  <si>
    <t>金额</t>
  </si>
  <si>
    <t>上海金山</t>
  </si>
  <si>
    <t>医学服务</t>
  </si>
  <si>
    <t>幻灯片美化图文格式</t>
  </si>
  <si>
    <t>页</t>
  </si>
  <si>
    <t>设计服务</t>
  </si>
  <si>
    <t>日程展架、指示展架</t>
  </si>
  <si>
    <t>场</t>
  </si>
  <si>
    <t>会议日程海报设计，每期内容（主题、时间、嘉宾照片及介绍）</t>
  </si>
  <si>
    <t>讲台贴、嘉宾台卡等小件</t>
  </si>
  <si>
    <t>串场制作</t>
  </si>
  <si>
    <t>背景板，桁架喷绘5000*3000mm</t>
  </si>
  <si>
    <t>KV延展修改</t>
  </si>
  <si>
    <t>直播间封面与底图</t>
  </si>
  <si>
    <t>物料制作</t>
  </si>
  <si>
    <t>张</t>
  </si>
  <si>
    <t>展架，展架1200*2000mm</t>
  </si>
  <si>
    <t>个</t>
  </si>
  <si>
    <t>日程单页，放置在会议现场桌面供参会人员查阅，铜版纸A4尺寸</t>
  </si>
  <si>
    <t>讲台贴，KT板写真</t>
  </si>
  <si>
    <t>嘉宾台卡，主席、讲者等姓名展示，铜版纸A4尺寸</t>
  </si>
  <si>
    <t>第一项小计</t>
  </si>
  <si>
    <t>直播设备</t>
  </si>
  <si>
    <t>高性能电脑</t>
  </si>
  <si>
    <t>台</t>
  </si>
  <si>
    <t>高清视频采集卡</t>
  </si>
  <si>
    <t>专业声卡</t>
  </si>
  <si>
    <t>移动数据备份</t>
  </si>
  <si>
    <t>次</t>
  </si>
  <si>
    <t>直播间后台监控和后台互动信息管理</t>
  </si>
  <si>
    <t>活动直播平台，接入点及服务器宽带</t>
  </si>
  <si>
    <t>平台直播流量费</t>
  </si>
  <si>
    <t>直播推流平台服务器部署服务费(包含直播间
搭建直播高频&amp;画面切换)</t>
  </si>
  <si>
    <t>直播间搭建设置、直播界面定制化服务</t>
  </si>
  <si>
    <t>视频直播平台</t>
  </si>
  <si>
    <t>直播平台1000方内</t>
  </si>
  <si>
    <t>直播人员</t>
  </si>
  <si>
    <t>直播工程师</t>
  </si>
  <si>
    <t xml:space="preserve">人 </t>
  </si>
  <si>
    <t>第二项小计</t>
  </si>
  <si>
    <t>项目执行</t>
  </si>
  <si>
    <t>项目经理，1人1天</t>
  </si>
  <si>
    <t>人/天</t>
  </si>
  <si>
    <t>现场执行人员，2人1天</t>
  </si>
  <si>
    <t>项目支持文件进行整理、分类、归档、总结1,人2天</t>
  </si>
  <si>
    <t>第三项 项目经理 小计</t>
  </si>
  <si>
    <t>系列会共计（不含税）</t>
  </si>
  <si>
    <t>衢州</t>
  </si>
  <si>
    <t>项目经理，1人2天</t>
  </si>
  <si>
    <t>昭通</t>
  </si>
  <si>
    <t>茂名</t>
  </si>
  <si>
    <t>萧山</t>
  </si>
  <si>
    <t>5场系列会共计（不含税）</t>
  </si>
  <si>
    <t>小计</t>
  </si>
  <si>
    <t>总计含税（6%）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</si>
</sst>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¥-804]* #,##0.00_);_([$¥-804]* \(#,##0.00\);_([$¥-804]* &quot;-&quot;??_);_(@_)"/>
    <numFmt numFmtId="177" formatCode="\¥#,##0.00_);[Red]\(\¥#,##0.00\)"/>
    <numFmt numFmtId="178" formatCode="0_ "/>
  </numFmts>
  <fonts count="32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20"/>
      <name val="微软雅黑"/>
      <charset val="134"/>
    </font>
    <font>
      <b/>
      <sz val="10"/>
      <color theme="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A7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17" applyNumberFormat="0" applyAlignment="0" applyProtection="0">
      <alignment vertical="center"/>
    </xf>
    <xf numFmtId="0" fontId="19" fillId="9" borderId="18" applyNumberFormat="0" applyAlignment="0" applyProtection="0">
      <alignment vertical="center"/>
    </xf>
    <xf numFmtId="0" fontId="20" fillId="9" borderId="17" applyNumberFormat="0" applyAlignment="0" applyProtection="0">
      <alignment vertical="center"/>
    </xf>
    <xf numFmtId="0" fontId="21" fillId="10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0" fillId="0" borderId="0"/>
    <xf numFmtId="0" fontId="9" fillId="0" borderId="0">
      <alignment vertical="center"/>
    </xf>
    <xf numFmtId="176" fontId="31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53" applyFont="1">
      <alignment vertical="center"/>
    </xf>
    <xf numFmtId="0" fontId="1" fillId="0" borderId="0" xfId="53" applyFont="1" applyAlignment="1">
      <alignment horizontal="left" vertical="center"/>
    </xf>
    <xf numFmtId="0" fontId="1" fillId="0" borderId="0" xfId="53" applyFont="1" applyAlignment="1">
      <alignment horizontal="center" vertical="center"/>
    </xf>
    <xf numFmtId="177" fontId="1" fillId="0" borderId="0" xfId="53" applyNumberFormat="1" applyFont="1" applyAlignment="1">
      <alignment horizontal="center" vertical="center"/>
    </xf>
    <xf numFmtId="9" fontId="1" fillId="0" borderId="0" xfId="53" applyNumberFormat="1" applyFont="1" applyAlignment="1">
      <alignment horizontal="center" vertical="center"/>
    </xf>
    <xf numFmtId="0" fontId="2" fillId="0" borderId="1" xfId="53" applyFont="1" applyBorder="1" applyAlignment="1" applyProtection="1">
      <alignment horizontal="center" vertical="center" wrapText="1"/>
      <protection locked="0"/>
    </xf>
    <xf numFmtId="0" fontId="2" fillId="0" borderId="2" xfId="53" applyFont="1" applyBorder="1" applyAlignment="1" applyProtection="1">
      <alignment horizontal="center" vertical="center" wrapText="1"/>
      <protection locked="0"/>
    </xf>
    <xf numFmtId="0" fontId="3" fillId="2" borderId="3" xfId="53" applyFont="1" applyFill="1" applyBorder="1" applyAlignment="1">
      <alignment horizontal="center" vertical="center" wrapText="1"/>
    </xf>
    <xf numFmtId="177" fontId="3" fillId="2" borderId="3" xfId="53" applyNumberFormat="1" applyFont="1" applyFill="1" applyBorder="1" applyAlignment="1">
      <alignment horizontal="center" vertical="center" wrapText="1"/>
    </xf>
    <xf numFmtId="9" fontId="3" fillId="2" borderId="3" xfId="53" applyNumberFormat="1" applyFont="1" applyFill="1" applyBorder="1" applyAlignment="1">
      <alignment horizontal="center" vertical="center" wrapText="1"/>
    </xf>
    <xf numFmtId="0" fontId="1" fillId="0" borderId="4" xfId="53" applyFont="1" applyBorder="1" applyAlignment="1">
      <alignment horizontal="center" vertical="center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vertical="center" wrapText="1"/>
    </xf>
    <xf numFmtId="0" fontId="4" fillId="0" borderId="3" xfId="53" applyFont="1" applyBorder="1" applyAlignment="1">
      <alignment horizontal="center" vertical="center" wrapText="1"/>
    </xf>
    <xf numFmtId="177" fontId="4" fillId="0" borderId="3" xfId="53" applyNumberFormat="1" applyFont="1" applyBorder="1" applyAlignment="1">
      <alignment horizontal="center" vertical="center" wrapText="1"/>
    </xf>
    <xf numFmtId="0" fontId="4" fillId="0" borderId="6" xfId="53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178" fontId="4" fillId="0" borderId="3" xfId="1" applyNumberFormat="1" applyFont="1" applyFill="1" applyBorder="1" applyAlignment="1">
      <alignment vertical="center"/>
    </xf>
    <xf numFmtId="177" fontId="4" fillId="0" borderId="6" xfId="53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53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177" fontId="4" fillId="0" borderId="6" xfId="51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77" fontId="4" fillId="0" borderId="3" xfId="51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6" fillId="4" borderId="1" xfId="50" applyNumberFormat="1" applyFont="1" applyFill="1" applyBorder="1" applyAlignment="1">
      <alignment vertical="center" wrapText="1"/>
    </xf>
    <xf numFmtId="49" fontId="6" fillId="4" borderId="2" xfId="50" applyNumberFormat="1" applyFont="1" applyFill="1" applyBorder="1" applyAlignment="1">
      <alignment vertical="center" wrapText="1"/>
    </xf>
    <xf numFmtId="49" fontId="6" fillId="4" borderId="8" xfId="50" applyNumberFormat="1" applyFont="1" applyFill="1" applyBorder="1" applyAlignment="1">
      <alignment vertical="center" wrapText="1"/>
    </xf>
    <xf numFmtId="177" fontId="6" fillId="4" borderId="3" xfId="53" applyNumberFormat="1" applyFont="1" applyFill="1" applyBorder="1" applyAlignment="1">
      <alignment horizontal="center" vertical="center" wrapText="1"/>
    </xf>
    <xf numFmtId="49" fontId="6" fillId="4" borderId="3" xfId="5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49" fontId="6" fillId="5" borderId="1" xfId="50" applyNumberFormat="1" applyFont="1" applyFill="1" applyBorder="1" applyAlignment="1">
      <alignment vertical="center" wrapText="1"/>
    </xf>
    <xf numFmtId="49" fontId="6" fillId="5" borderId="2" xfId="50" applyNumberFormat="1" applyFont="1" applyFill="1" applyBorder="1" applyAlignment="1">
      <alignment vertical="center" wrapText="1"/>
    </xf>
    <xf numFmtId="49" fontId="6" fillId="5" borderId="8" xfId="50" applyNumberFormat="1" applyFont="1" applyFill="1" applyBorder="1" applyAlignment="1">
      <alignment vertical="center" wrapText="1"/>
    </xf>
    <xf numFmtId="177" fontId="6" fillId="5" borderId="3" xfId="53" applyNumberFormat="1" applyFont="1" applyFill="1" applyBorder="1" applyAlignment="1">
      <alignment horizontal="center" vertical="center" wrapText="1"/>
    </xf>
    <xf numFmtId="49" fontId="6" fillId="5" borderId="3" xfId="50" applyNumberFormat="1" applyFont="1" applyFill="1" applyBorder="1" applyAlignment="1">
      <alignment horizontal="center" vertical="center" wrapText="1"/>
    </xf>
    <xf numFmtId="0" fontId="4" fillId="0" borderId="6" xfId="53" applyFont="1" applyBorder="1" applyAlignment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3" xfId="51" applyFont="1" applyBorder="1" applyAlignment="1" applyProtection="1">
      <alignment horizontal="center" vertical="center" wrapText="1"/>
      <protection locked="0"/>
    </xf>
    <xf numFmtId="0" fontId="4" fillId="0" borderId="3" xfId="50" applyFont="1" applyBorder="1" applyAlignment="1" applyProtection="1">
      <alignment horizontal="center" vertical="center" wrapText="1"/>
      <protection locked="0"/>
    </xf>
    <xf numFmtId="0" fontId="4" fillId="0" borderId="5" xfId="53" applyFont="1" applyBorder="1" applyAlignment="1">
      <alignment horizontal="left" vertical="center" wrapText="1"/>
    </xf>
    <xf numFmtId="0" fontId="4" fillId="0" borderId="7" xfId="53" applyFont="1" applyBorder="1" applyAlignment="1">
      <alignment horizontal="left" vertical="center" wrapText="1"/>
    </xf>
    <xf numFmtId="0" fontId="1" fillId="0" borderId="9" xfId="53" applyFont="1" applyBorder="1" applyAlignment="1">
      <alignment horizontal="center" vertical="center"/>
    </xf>
    <xf numFmtId="49" fontId="6" fillId="5" borderId="8" xfId="50" applyNumberFormat="1" applyFont="1" applyFill="1" applyBorder="1" applyAlignment="1">
      <alignment horizontal="center" vertical="center" wrapText="1"/>
    </xf>
    <xf numFmtId="0" fontId="7" fillId="6" borderId="10" xfId="53" applyFont="1" applyFill="1" applyBorder="1" applyAlignment="1">
      <alignment horizontal="right" vertical="center" wrapText="1"/>
    </xf>
    <xf numFmtId="0" fontId="7" fillId="6" borderId="11" xfId="53" applyFont="1" applyFill="1" applyBorder="1" applyAlignment="1">
      <alignment horizontal="right" vertical="center" wrapText="1"/>
    </xf>
    <xf numFmtId="0" fontId="7" fillId="6" borderId="12" xfId="53" applyFont="1" applyFill="1" applyBorder="1" applyAlignment="1">
      <alignment horizontal="right" vertical="center" wrapText="1"/>
    </xf>
    <xf numFmtId="0" fontId="2" fillId="0" borderId="8" xfId="53" applyFont="1" applyBorder="1" applyAlignment="1" applyProtection="1">
      <alignment horizontal="center" vertical="center" wrapText="1"/>
      <protection locked="0"/>
    </xf>
    <xf numFmtId="7" fontId="7" fillId="6" borderId="12" xfId="53" applyNumberFormat="1" applyFont="1" applyFill="1" applyBorder="1" applyAlignment="1">
      <alignment horizontal="center" vertical="center" wrapText="1"/>
    </xf>
    <xf numFmtId="0" fontId="1" fillId="0" borderId="13" xfId="53" applyFont="1" applyBorder="1" applyAlignment="1">
      <alignment horizontal="center" vertical="center"/>
    </xf>
    <xf numFmtId="177" fontId="1" fillId="0" borderId="13" xfId="53" applyNumberFormat="1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2" xfId="49"/>
    <cellStyle name="Normal 2" xfId="50"/>
    <cellStyle name="Normal_Sheet1" xfId="51"/>
    <cellStyle name="Percent 2" xfId="52"/>
    <cellStyle name="常规 2" xfId="53"/>
    <cellStyle name="常规 2 2" xfId="54"/>
    <cellStyle name="常规 3" xfId="55"/>
    <cellStyle name="常规 4 2" xfId="56"/>
    <cellStyle name="常规 7" xfId="57"/>
    <cellStyle name="千位分隔 2" xfId="58"/>
    <cellStyle name="千位分隔 4" xfId="59"/>
  </cellStyles>
  <tableStyles count="0" defaultTableStyle="TableStyleMedium9" defaultPivotStyle="PivotStyleLight16"/>
  <colors>
    <mruColors>
      <color rgb="00FFA7A5"/>
      <color rgb="00FFD7D2"/>
      <color rgb="00F2F2F2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0"/>
  <sheetViews>
    <sheetView tabSelected="1" zoomScale="81" zoomScaleNormal="81" topLeftCell="A111" workbookViewId="0">
      <selection activeCell="N100" sqref="N100"/>
    </sheetView>
  </sheetViews>
  <sheetFormatPr defaultColWidth="9.66666666666667" defaultRowHeight="14.5"/>
  <cols>
    <col min="1" max="1" width="13.8333333333333" style="1" customWidth="1"/>
    <col min="2" max="2" width="18.5" style="2" customWidth="1"/>
    <col min="3" max="3" width="71.4166666666667" style="1" customWidth="1"/>
    <col min="4" max="4" width="9" style="3" customWidth="1"/>
    <col min="5" max="5" width="8.5" style="3" customWidth="1"/>
    <col min="6" max="6" width="17.3333333333333" style="4" customWidth="1"/>
    <col min="7" max="7" width="19" style="5" customWidth="1"/>
    <col min="8" max="8" width="10.6666666666667" style="5" customWidth="1"/>
    <col min="9" max="9" width="17.1666666666667" style="4" customWidth="1"/>
    <col min="10" max="16384" width="9.66666666666667" style="1"/>
  </cols>
  <sheetData>
    <row r="1" s="1" customFormat="1" ht="54" customHeight="1" spans="1:9">
      <c r="A1" s="6" t="s">
        <v>0</v>
      </c>
      <c r="B1" s="7"/>
      <c r="C1" s="7"/>
      <c r="D1" s="7"/>
      <c r="E1" s="7"/>
      <c r="F1" s="7"/>
      <c r="G1" s="7"/>
      <c r="H1" s="7"/>
      <c r="I1" s="57"/>
    </row>
    <row r="2" s="1" customForma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9" t="s">
        <v>9</v>
      </c>
    </row>
    <row r="3" s="1" customFormat="1" spans="1:9">
      <c r="A3" s="11" t="s">
        <v>10</v>
      </c>
      <c r="B3" s="12" t="s">
        <v>11</v>
      </c>
      <c r="C3" s="13" t="s">
        <v>12</v>
      </c>
      <c r="D3" s="14">
        <v>43</v>
      </c>
      <c r="E3" s="14" t="s">
        <v>13</v>
      </c>
      <c r="F3" s="15">
        <v>300</v>
      </c>
      <c r="G3" s="15">
        <f t="shared" ref="G3:G15" si="0">D3*F3</f>
        <v>12900</v>
      </c>
      <c r="H3" s="16">
        <v>1</v>
      </c>
      <c r="I3" s="15">
        <f t="shared" ref="I3:I15" si="1">G3*H3</f>
        <v>12900</v>
      </c>
    </row>
    <row r="4" s="1" customFormat="1" spans="1:9">
      <c r="A4" s="11"/>
      <c r="B4" s="17" t="s">
        <v>14</v>
      </c>
      <c r="C4" s="18" t="s">
        <v>15</v>
      </c>
      <c r="D4" s="16">
        <v>1</v>
      </c>
      <c r="E4" s="16" t="s">
        <v>16</v>
      </c>
      <c r="F4" s="19">
        <v>900</v>
      </c>
      <c r="G4" s="19">
        <f t="shared" si="0"/>
        <v>900</v>
      </c>
      <c r="H4" s="16">
        <v>1</v>
      </c>
      <c r="I4" s="19">
        <f t="shared" si="1"/>
        <v>900</v>
      </c>
    </row>
    <row r="5" s="1" customFormat="1" spans="1:9">
      <c r="A5" s="11"/>
      <c r="B5" s="20"/>
      <c r="C5" s="21" t="s">
        <v>17</v>
      </c>
      <c r="D5" s="16">
        <v>1</v>
      </c>
      <c r="E5" s="16" t="s">
        <v>16</v>
      </c>
      <c r="F5" s="19">
        <v>900</v>
      </c>
      <c r="G5" s="19">
        <f t="shared" si="0"/>
        <v>900</v>
      </c>
      <c r="H5" s="16">
        <v>1</v>
      </c>
      <c r="I5" s="19">
        <f t="shared" si="1"/>
        <v>900</v>
      </c>
    </row>
    <row r="6" s="1" customFormat="1" spans="1:9">
      <c r="A6" s="11"/>
      <c r="B6" s="20"/>
      <c r="C6" s="18" t="s">
        <v>18</v>
      </c>
      <c r="D6" s="16">
        <v>1</v>
      </c>
      <c r="E6" s="16" t="s">
        <v>16</v>
      </c>
      <c r="F6" s="19">
        <v>900</v>
      </c>
      <c r="G6" s="19">
        <f t="shared" si="0"/>
        <v>900</v>
      </c>
      <c r="H6" s="16">
        <v>1</v>
      </c>
      <c r="I6" s="19">
        <f t="shared" si="1"/>
        <v>900</v>
      </c>
    </row>
    <row r="7" s="1" customFormat="1" spans="1:9">
      <c r="A7" s="11"/>
      <c r="B7" s="20"/>
      <c r="C7" s="22" t="s">
        <v>19</v>
      </c>
      <c r="D7" s="23">
        <v>1</v>
      </c>
      <c r="E7" s="16" t="s">
        <v>16</v>
      </c>
      <c r="F7" s="24">
        <v>800</v>
      </c>
      <c r="G7" s="19">
        <f t="shared" si="0"/>
        <v>800</v>
      </c>
      <c r="H7" s="16">
        <v>1</v>
      </c>
      <c r="I7" s="19">
        <f t="shared" si="1"/>
        <v>800</v>
      </c>
    </row>
    <row r="8" s="1" customFormat="1" spans="1:9">
      <c r="A8" s="11"/>
      <c r="B8" s="20"/>
      <c r="C8" s="22" t="s">
        <v>20</v>
      </c>
      <c r="D8" s="23">
        <v>1</v>
      </c>
      <c r="E8" s="16" t="s">
        <v>16</v>
      </c>
      <c r="F8" s="19">
        <v>900</v>
      </c>
      <c r="G8" s="19">
        <f t="shared" si="0"/>
        <v>900</v>
      </c>
      <c r="H8" s="16">
        <v>1</v>
      </c>
      <c r="I8" s="19">
        <f t="shared" si="1"/>
        <v>900</v>
      </c>
    </row>
    <row r="9" s="1" customFormat="1" spans="1:9">
      <c r="A9" s="11"/>
      <c r="B9" s="20"/>
      <c r="C9" s="22" t="s">
        <v>21</v>
      </c>
      <c r="D9" s="23">
        <v>1</v>
      </c>
      <c r="E9" s="16" t="s">
        <v>16</v>
      </c>
      <c r="F9" s="19">
        <v>900</v>
      </c>
      <c r="G9" s="19">
        <f t="shared" si="0"/>
        <v>900</v>
      </c>
      <c r="H9" s="16">
        <v>1</v>
      </c>
      <c r="I9" s="19">
        <f t="shared" si="1"/>
        <v>900</v>
      </c>
    </row>
    <row r="10" s="1" customFormat="1" spans="1:9">
      <c r="A10" s="11"/>
      <c r="B10" s="20"/>
      <c r="C10" s="22" t="s">
        <v>22</v>
      </c>
      <c r="D10" s="23">
        <v>1</v>
      </c>
      <c r="E10" s="16" t="s">
        <v>16</v>
      </c>
      <c r="F10" s="19">
        <v>900</v>
      </c>
      <c r="G10" s="19">
        <f t="shared" si="0"/>
        <v>900</v>
      </c>
      <c r="H10" s="16">
        <v>1</v>
      </c>
      <c r="I10" s="19">
        <f t="shared" si="1"/>
        <v>900</v>
      </c>
    </row>
    <row r="11" s="1" customFormat="1" spans="1:9">
      <c r="A11" s="11"/>
      <c r="B11" s="25" t="s">
        <v>23</v>
      </c>
      <c r="C11" s="22" t="s">
        <v>20</v>
      </c>
      <c r="D11" s="26">
        <v>1</v>
      </c>
      <c r="E11" s="26" t="s">
        <v>24</v>
      </c>
      <c r="F11" s="27">
        <v>1600</v>
      </c>
      <c r="G11" s="15">
        <f t="shared" si="0"/>
        <v>1600</v>
      </c>
      <c r="H11" s="16">
        <v>1</v>
      </c>
      <c r="I11" s="15">
        <f t="shared" si="1"/>
        <v>1600</v>
      </c>
    </row>
    <row r="12" s="1" customFormat="1" spans="1:9">
      <c r="A12" s="11"/>
      <c r="B12" s="28"/>
      <c r="C12" s="22" t="s">
        <v>25</v>
      </c>
      <c r="D12" s="26">
        <v>2</v>
      </c>
      <c r="E12" s="26" t="s">
        <v>26</v>
      </c>
      <c r="F12" s="27">
        <v>140</v>
      </c>
      <c r="G12" s="15">
        <f t="shared" si="0"/>
        <v>280</v>
      </c>
      <c r="H12" s="16">
        <v>1</v>
      </c>
      <c r="I12" s="15">
        <f t="shared" si="1"/>
        <v>280</v>
      </c>
    </row>
    <row r="13" s="1" customFormat="1" spans="1:9">
      <c r="A13" s="11"/>
      <c r="B13" s="28"/>
      <c r="C13" s="22" t="s">
        <v>27</v>
      </c>
      <c r="D13" s="26">
        <v>38</v>
      </c>
      <c r="E13" s="26" t="s">
        <v>24</v>
      </c>
      <c r="F13" s="27">
        <v>5</v>
      </c>
      <c r="G13" s="15">
        <f t="shared" si="0"/>
        <v>190</v>
      </c>
      <c r="H13" s="16">
        <v>1</v>
      </c>
      <c r="I13" s="15">
        <f t="shared" si="1"/>
        <v>190</v>
      </c>
    </row>
    <row r="14" s="1" customFormat="1" spans="1:9">
      <c r="A14" s="11"/>
      <c r="B14" s="28"/>
      <c r="C14" s="22" t="s">
        <v>28</v>
      </c>
      <c r="D14" s="26">
        <v>1</v>
      </c>
      <c r="E14" s="26" t="s">
        <v>24</v>
      </c>
      <c r="F14" s="27">
        <v>140</v>
      </c>
      <c r="G14" s="15">
        <f t="shared" si="0"/>
        <v>140</v>
      </c>
      <c r="H14" s="16">
        <v>1</v>
      </c>
      <c r="I14" s="15">
        <f t="shared" si="1"/>
        <v>140</v>
      </c>
    </row>
    <row r="15" s="1" customFormat="1" spans="1:9">
      <c r="A15" s="11"/>
      <c r="B15" s="29"/>
      <c r="C15" s="30" t="s">
        <v>29</v>
      </c>
      <c r="D15" s="31">
        <v>10</v>
      </c>
      <c r="E15" s="26" t="s">
        <v>24</v>
      </c>
      <c r="F15" s="27">
        <v>8</v>
      </c>
      <c r="G15" s="15">
        <f t="shared" si="0"/>
        <v>80</v>
      </c>
      <c r="H15" s="16">
        <v>1</v>
      </c>
      <c r="I15" s="15">
        <f t="shared" si="1"/>
        <v>80</v>
      </c>
    </row>
    <row r="16" s="1" customFormat="1" spans="1:9">
      <c r="A16" s="11"/>
      <c r="B16" s="32" t="s">
        <v>30</v>
      </c>
      <c r="C16" s="33"/>
      <c r="D16" s="33"/>
      <c r="E16" s="33"/>
      <c r="F16" s="34"/>
      <c r="G16" s="35">
        <f>SUM(G3:G6)</f>
        <v>15600</v>
      </c>
      <c r="H16" s="36"/>
      <c r="I16" s="35">
        <f>SUM(I3:I15)</f>
        <v>21390</v>
      </c>
    </row>
    <row r="17" s="1" customFormat="1" spans="1:9">
      <c r="A17" s="11"/>
      <c r="B17" s="37" t="s">
        <v>31</v>
      </c>
      <c r="C17" s="38" t="s">
        <v>32</v>
      </c>
      <c r="D17" s="31">
        <v>3</v>
      </c>
      <c r="E17" s="26" t="s">
        <v>33</v>
      </c>
      <c r="F17" s="27">
        <v>300</v>
      </c>
      <c r="G17" s="15">
        <f t="shared" ref="G17:G27" si="2">D17*F17</f>
        <v>900</v>
      </c>
      <c r="H17" s="14">
        <v>1</v>
      </c>
      <c r="I17" s="15">
        <f t="shared" ref="I17:I27" si="3">G17*H17</f>
        <v>900</v>
      </c>
    </row>
    <row r="18" s="1" customFormat="1" spans="1:9">
      <c r="A18" s="11"/>
      <c r="B18" s="39"/>
      <c r="C18" s="38" t="s">
        <v>34</v>
      </c>
      <c r="D18" s="31">
        <v>2</v>
      </c>
      <c r="E18" s="26" t="s">
        <v>26</v>
      </c>
      <c r="F18" s="27">
        <v>225</v>
      </c>
      <c r="G18" s="15">
        <f t="shared" si="2"/>
        <v>450</v>
      </c>
      <c r="H18" s="14">
        <v>1</v>
      </c>
      <c r="I18" s="15">
        <f t="shared" si="3"/>
        <v>450</v>
      </c>
    </row>
    <row r="19" s="1" customFormat="1" spans="1:9">
      <c r="A19" s="11"/>
      <c r="B19" s="39"/>
      <c r="C19" s="38" t="s">
        <v>35</v>
      </c>
      <c r="D19" s="31">
        <v>1</v>
      </c>
      <c r="E19" s="26" t="s">
        <v>26</v>
      </c>
      <c r="F19" s="27">
        <v>300</v>
      </c>
      <c r="G19" s="15">
        <f t="shared" si="2"/>
        <v>300</v>
      </c>
      <c r="H19" s="14">
        <v>1</v>
      </c>
      <c r="I19" s="15">
        <f t="shared" si="3"/>
        <v>300</v>
      </c>
    </row>
    <row r="20" s="1" customFormat="1" spans="1:9">
      <c r="A20" s="11"/>
      <c r="B20" s="39"/>
      <c r="C20" s="38" t="s">
        <v>36</v>
      </c>
      <c r="D20" s="31">
        <v>1</v>
      </c>
      <c r="E20" s="26" t="s">
        <v>37</v>
      </c>
      <c r="F20" s="27">
        <v>225</v>
      </c>
      <c r="G20" s="15">
        <f t="shared" si="2"/>
        <v>225</v>
      </c>
      <c r="H20" s="14">
        <v>1</v>
      </c>
      <c r="I20" s="15">
        <f t="shared" si="3"/>
        <v>225</v>
      </c>
    </row>
    <row r="21" s="1" customFormat="1" spans="1:9">
      <c r="A21" s="11"/>
      <c r="B21" s="39"/>
      <c r="C21" s="38" t="s">
        <v>38</v>
      </c>
      <c r="D21" s="26">
        <v>1</v>
      </c>
      <c r="E21" s="16" t="s">
        <v>16</v>
      </c>
      <c r="F21" s="27">
        <v>4100</v>
      </c>
      <c r="G21" s="15">
        <f t="shared" si="2"/>
        <v>4100</v>
      </c>
      <c r="H21" s="14">
        <v>1</v>
      </c>
      <c r="I21" s="15">
        <f t="shared" si="3"/>
        <v>4100</v>
      </c>
    </row>
    <row r="22" s="1" customFormat="1" spans="1:9">
      <c r="A22" s="11"/>
      <c r="B22" s="39"/>
      <c r="C22" s="38" t="s">
        <v>39</v>
      </c>
      <c r="D22" s="26">
        <v>1</v>
      </c>
      <c r="E22" s="16" t="s">
        <v>16</v>
      </c>
      <c r="F22" s="27">
        <v>2200</v>
      </c>
      <c r="G22" s="15">
        <f t="shared" si="2"/>
        <v>2200</v>
      </c>
      <c r="H22" s="14">
        <v>1</v>
      </c>
      <c r="I22" s="15">
        <f t="shared" si="3"/>
        <v>2200</v>
      </c>
    </row>
    <row r="23" s="1" customFormat="1" spans="1:9">
      <c r="A23" s="11"/>
      <c r="B23" s="39"/>
      <c r="C23" s="38" t="s">
        <v>40</v>
      </c>
      <c r="D23" s="26">
        <v>1</v>
      </c>
      <c r="E23" s="16" t="s">
        <v>16</v>
      </c>
      <c r="F23" s="27">
        <v>3500</v>
      </c>
      <c r="G23" s="15">
        <f t="shared" si="2"/>
        <v>3500</v>
      </c>
      <c r="H23" s="14">
        <v>1</v>
      </c>
      <c r="I23" s="15">
        <f t="shared" si="3"/>
        <v>3500</v>
      </c>
    </row>
    <row r="24" s="1" customFormat="1" ht="29" spans="1:9">
      <c r="A24" s="11"/>
      <c r="B24" s="39"/>
      <c r="C24" s="38" t="s">
        <v>41</v>
      </c>
      <c r="D24" s="26">
        <v>1</v>
      </c>
      <c r="E24" s="16" t="s">
        <v>16</v>
      </c>
      <c r="F24" s="27">
        <f>2400+6000</f>
        <v>8400</v>
      </c>
      <c r="G24" s="15">
        <f t="shared" si="2"/>
        <v>8400</v>
      </c>
      <c r="H24" s="14">
        <v>1</v>
      </c>
      <c r="I24" s="15">
        <f t="shared" si="3"/>
        <v>8400</v>
      </c>
    </row>
    <row r="25" s="1" customFormat="1" spans="1:9">
      <c r="A25" s="11"/>
      <c r="B25" s="39"/>
      <c r="C25" s="38" t="s">
        <v>42</v>
      </c>
      <c r="D25" s="26">
        <v>1</v>
      </c>
      <c r="E25" s="16" t="s">
        <v>16</v>
      </c>
      <c r="F25" s="27">
        <v>4500</v>
      </c>
      <c r="G25" s="15">
        <f t="shared" si="2"/>
        <v>4500</v>
      </c>
      <c r="H25" s="14">
        <v>1</v>
      </c>
      <c r="I25" s="15">
        <f t="shared" si="3"/>
        <v>4500</v>
      </c>
    </row>
    <row r="26" s="1" customFormat="1" spans="1:9">
      <c r="A26" s="11"/>
      <c r="B26" s="38" t="s">
        <v>43</v>
      </c>
      <c r="C26" s="40" t="s">
        <v>44</v>
      </c>
      <c r="D26" s="31">
        <v>1</v>
      </c>
      <c r="E26" s="26" t="s">
        <v>37</v>
      </c>
      <c r="F26" s="27">
        <v>5500</v>
      </c>
      <c r="G26" s="15">
        <f t="shared" si="2"/>
        <v>5500</v>
      </c>
      <c r="H26" s="16">
        <v>1</v>
      </c>
      <c r="I26" s="15">
        <f t="shared" si="3"/>
        <v>5500</v>
      </c>
    </row>
    <row r="27" s="1" customFormat="1" spans="1:9">
      <c r="A27" s="11"/>
      <c r="B27" s="37" t="s">
        <v>45</v>
      </c>
      <c r="C27" s="38" t="s">
        <v>46</v>
      </c>
      <c r="D27" s="26">
        <v>2</v>
      </c>
      <c r="E27" s="26" t="s">
        <v>47</v>
      </c>
      <c r="F27" s="27">
        <v>1500</v>
      </c>
      <c r="G27" s="15">
        <f t="shared" si="2"/>
        <v>3000</v>
      </c>
      <c r="H27" s="16">
        <v>1</v>
      </c>
      <c r="I27" s="15">
        <f t="shared" si="3"/>
        <v>3000</v>
      </c>
    </row>
    <row r="28" s="1" customFormat="1" ht="13" customHeight="1" spans="1:9">
      <c r="A28" s="11"/>
      <c r="B28" s="41" t="s">
        <v>48</v>
      </c>
      <c r="C28" s="42"/>
      <c r="D28" s="42"/>
      <c r="E28" s="42"/>
      <c r="F28" s="43"/>
      <c r="G28" s="44">
        <f>SUM(G17:G27)</f>
        <v>33075</v>
      </c>
      <c r="H28" s="45"/>
      <c r="I28" s="44">
        <f>SUM(I17:I27)</f>
        <v>33075</v>
      </c>
    </row>
    <row r="29" s="1" customFormat="1" spans="1:9">
      <c r="A29" s="11"/>
      <c r="B29" s="46" t="s">
        <v>49</v>
      </c>
      <c r="C29" s="47" t="s">
        <v>50</v>
      </c>
      <c r="D29" s="48">
        <v>2</v>
      </c>
      <c r="E29" s="49" t="s">
        <v>51</v>
      </c>
      <c r="F29" s="27">
        <v>1500</v>
      </c>
      <c r="G29" s="15">
        <f t="shared" ref="G29:G31" si="4">D29*F29</f>
        <v>3000</v>
      </c>
      <c r="H29" s="16">
        <v>1</v>
      </c>
      <c r="I29" s="15">
        <f t="shared" ref="I29:I31" si="5">G29*H29</f>
        <v>3000</v>
      </c>
    </row>
    <row r="30" s="1" customFormat="1" spans="1:9">
      <c r="A30" s="11"/>
      <c r="B30" s="50"/>
      <c r="C30" s="47" t="s">
        <v>52</v>
      </c>
      <c r="D30" s="48">
        <v>2</v>
      </c>
      <c r="E30" s="49" t="s">
        <v>51</v>
      </c>
      <c r="F30" s="27">
        <v>1000</v>
      </c>
      <c r="G30" s="15">
        <f t="shared" si="4"/>
        <v>2000</v>
      </c>
      <c r="H30" s="16">
        <v>1</v>
      </c>
      <c r="I30" s="15">
        <f t="shared" si="5"/>
        <v>2000</v>
      </c>
    </row>
    <row r="31" s="1" customFormat="1" spans="1:9">
      <c r="A31" s="11"/>
      <c r="B31" s="51"/>
      <c r="C31" s="47" t="s">
        <v>53</v>
      </c>
      <c r="D31" s="48">
        <v>1</v>
      </c>
      <c r="E31" s="49" t="s">
        <v>51</v>
      </c>
      <c r="F31" s="27">
        <v>1200</v>
      </c>
      <c r="G31" s="15">
        <f t="shared" si="4"/>
        <v>1200</v>
      </c>
      <c r="H31" s="16">
        <v>1</v>
      </c>
      <c r="I31" s="15">
        <f t="shared" si="5"/>
        <v>1200</v>
      </c>
    </row>
    <row r="32" s="1" customFormat="1" spans="1:9">
      <c r="A32" s="52"/>
      <c r="B32" s="41" t="s">
        <v>54</v>
      </c>
      <c r="C32" s="42"/>
      <c r="D32" s="42"/>
      <c r="E32" s="42"/>
      <c r="F32" s="42"/>
      <c r="G32" s="44">
        <f>SUM(G29:G31)</f>
        <v>6200</v>
      </c>
      <c r="H32" s="53"/>
      <c r="I32" s="44">
        <f>SUM(I29:I31)</f>
        <v>6200</v>
      </c>
    </row>
    <row r="33" s="1" customFormat="1" spans="1:9">
      <c r="A33" s="54" t="s">
        <v>55</v>
      </c>
      <c r="B33" s="55"/>
      <c r="C33" s="55"/>
      <c r="D33" s="55"/>
      <c r="E33" s="55"/>
      <c r="F33" s="55"/>
      <c r="G33" s="55"/>
      <c r="H33" s="56"/>
      <c r="I33" s="58">
        <f>I16+I28+I32</f>
        <v>60665</v>
      </c>
    </row>
    <row r="34" spans="1:9">
      <c r="A34" s="11" t="s">
        <v>56</v>
      </c>
      <c r="B34" s="12" t="s">
        <v>11</v>
      </c>
      <c r="C34" s="13" t="s">
        <v>12</v>
      </c>
      <c r="D34" s="14">
        <v>41</v>
      </c>
      <c r="E34" s="14" t="s">
        <v>13</v>
      </c>
      <c r="F34" s="15">
        <v>300</v>
      </c>
      <c r="G34" s="15">
        <f t="shared" ref="G34:G46" si="6">D34*F34</f>
        <v>12300</v>
      </c>
      <c r="H34" s="16">
        <v>1</v>
      </c>
      <c r="I34" s="15">
        <f t="shared" ref="I34:I46" si="7">G34*H34</f>
        <v>12300</v>
      </c>
    </row>
    <row r="35" spans="1:9">
      <c r="A35" s="11"/>
      <c r="B35" s="17" t="s">
        <v>14</v>
      </c>
      <c r="C35" s="18" t="s">
        <v>15</v>
      </c>
      <c r="D35" s="16">
        <v>1</v>
      </c>
      <c r="E35" s="16" t="s">
        <v>16</v>
      </c>
      <c r="F35" s="19">
        <v>900</v>
      </c>
      <c r="G35" s="19">
        <f t="shared" si="6"/>
        <v>900</v>
      </c>
      <c r="H35" s="16">
        <v>1</v>
      </c>
      <c r="I35" s="19">
        <f t="shared" si="7"/>
        <v>900</v>
      </c>
    </row>
    <row r="36" spans="1:9">
      <c r="A36" s="11"/>
      <c r="B36" s="20"/>
      <c r="C36" s="21" t="s">
        <v>17</v>
      </c>
      <c r="D36" s="16">
        <v>1</v>
      </c>
      <c r="E36" s="16" t="s">
        <v>16</v>
      </c>
      <c r="F36" s="19">
        <v>900</v>
      </c>
      <c r="G36" s="19">
        <f t="shared" si="6"/>
        <v>900</v>
      </c>
      <c r="H36" s="16">
        <v>1</v>
      </c>
      <c r="I36" s="19">
        <f t="shared" si="7"/>
        <v>900</v>
      </c>
    </row>
    <row r="37" spans="1:9">
      <c r="A37" s="11"/>
      <c r="B37" s="20"/>
      <c r="C37" s="18" t="s">
        <v>18</v>
      </c>
      <c r="D37" s="16">
        <v>1</v>
      </c>
      <c r="E37" s="16" t="s">
        <v>16</v>
      </c>
      <c r="F37" s="19">
        <v>900</v>
      </c>
      <c r="G37" s="19">
        <f t="shared" si="6"/>
        <v>900</v>
      </c>
      <c r="H37" s="16">
        <v>1</v>
      </c>
      <c r="I37" s="19">
        <f t="shared" si="7"/>
        <v>900</v>
      </c>
    </row>
    <row r="38" spans="1:9">
      <c r="A38" s="11"/>
      <c r="B38" s="20"/>
      <c r="C38" s="22" t="s">
        <v>19</v>
      </c>
      <c r="D38" s="23">
        <v>1</v>
      </c>
      <c r="E38" s="16" t="s">
        <v>16</v>
      </c>
      <c r="F38" s="24">
        <v>800</v>
      </c>
      <c r="G38" s="19">
        <f t="shared" si="6"/>
        <v>800</v>
      </c>
      <c r="H38" s="16">
        <v>1</v>
      </c>
      <c r="I38" s="19">
        <f t="shared" si="7"/>
        <v>800</v>
      </c>
    </row>
    <row r="39" spans="1:9">
      <c r="A39" s="11"/>
      <c r="B39" s="20"/>
      <c r="C39" s="22" t="s">
        <v>20</v>
      </c>
      <c r="D39" s="23">
        <v>1</v>
      </c>
      <c r="E39" s="16" t="s">
        <v>16</v>
      </c>
      <c r="F39" s="19">
        <v>900</v>
      </c>
      <c r="G39" s="19">
        <f t="shared" si="6"/>
        <v>900</v>
      </c>
      <c r="H39" s="16">
        <v>1</v>
      </c>
      <c r="I39" s="19">
        <f t="shared" si="7"/>
        <v>900</v>
      </c>
    </row>
    <row r="40" spans="1:9">
      <c r="A40" s="11"/>
      <c r="B40" s="20"/>
      <c r="C40" s="22" t="s">
        <v>21</v>
      </c>
      <c r="D40" s="23">
        <v>1</v>
      </c>
      <c r="E40" s="16" t="s">
        <v>16</v>
      </c>
      <c r="F40" s="19">
        <v>900</v>
      </c>
      <c r="G40" s="19">
        <f t="shared" si="6"/>
        <v>900</v>
      </c>
      <c r="H40" s="16">
        <v>1</v>
      </c>
      <c r="I40" s="19">
        <f t="shared" si="7"/>
        <v>900</v>
      </c>
    </row>
    <row r="41" spans="1:9">
      <c r="A41" s="11"/>
      <c r="B41" s="20"/>
      <c r="C41" s="22" t="s">
        <v>22</v>
      </c>
      <c r="D41" s="23">
        <v>1</v>
      </c>
      <c r="E41" s="16" t="s">
        <v>16</v>
      </c>
      <c r="F41" s="19">
        <v>900</v>
      </c>
      <c r="G41" s="19">
        <f t="shared" si="6"/>
        <v>900</v>
      </c>
      <c r="H41" s="16">
        <v>1</v>
      </c>
      <c r="I41" s="19">
        <f t="shared" si="7"/>
        <v>900</v>
      </c>
    </row>
    <row r="42" spans="1:9">
      <c r="A42" s="11"/>
      <c r="B42" s="25" t="s">
        <v>23</v>
      </c>
      <c r="C42" s="22" t="s">
        <v>20</v>
      </c>
      <c r="D42" s="26">
        <v>1</v>
      </c>
      <c r="E42" s="26" t="s">
        <v>24</v>
      </c>
      <c r="F42" s="27">
        <v>1600</v>
      </c>
      <c r="G42" s="15">
        <f t="shared" si="6"/>
        <v>1600</v>
      </c>
      <c r="H42" s="16">
        <v>1</v>
      </c>
      <c r="I42" s="15">
        <f t="shared" si="7"/>
        <v>1600</v>
      </c>
    </row>
    <row r="43" spans="1:9">
      <c r="A43" s="11"/>
      <c r="B43" s="28"/>
      <c r="C43" s="22" t="s">
        <v>25</v>
      </c>
      <c r="D43" s="26">
        <v>3</v>
      </c>
      <c r="E43" s="26" t="s">
        <v>26</v>
      </c>
      <c r="F43" s="27">
        <v>140</v>
      </c>
      <c r="G43" s="15">
        <f t="shared" si="6"/>
        <v>420</v>
      </c>
      <c r="H43" s="16">
        <v>1</v>
      </c>
      <c r="I43" s="15">
        <f t="shared" si="7"/>
        <v>420</v>
      </c>
    </row>
    <row r="44" spans="1:9">
      <c r="A44" s="11"/>
      <c r="B44" s="28"/>
      <c r="C44" s="22" t="s">
        <v>27</v>
      </c>
      <c r="D44" s="26">
        <v>40</v>
      </c>
      <c r="E44" s="26" t="s">
        <v>24</v>
      </c>
      <c r="F44" s="27">
        <v>5</v>
      </c>
      <c r="G44" s="15">
        <f t="shared" si="6"/>
        <v>200</v>
      </c>
      <c r="H44" s="16">
        <v>1</v>
      </c>
      <c r="I44" s="15">
        <f t="shared" si="7"/>
        <v>200</v>
      </c>
    </row>
    <row r="45" spans="1:9">
      <c r="A45" s="11"/>
      <c r="B45" s="28"/>
      <c r="C45" s="22" t="s">
        <v>28</v>
      </c>
      <c r="D45" s="26">
        <v>1</v>
      </c>
      <c r="E45" s="26" t="s">
        <v>24</v>
      </c>
      <c r="F45" s="27">
        <v>140</v>
      </c>
      <c r="G45" s="15">
        <f t="shared" si="6"/>
        <v>140</v>
      </c>
      <c r="H45" s="16">
        <v>1</v>
      </c>
      <c r="I45" s="15">
        <f t="shared" si="7"/>
        <v>140</v>
      </c>
    </row>
    <row r="46" spans="1:9">
      <c r="A46" s="11"/>
      <c r="B46" s="29"/>
      <c r="C46" s="30" t="s">
        <v>29</v>
      </c>
      <c r="D46" s="31">
        <v>10</v>
      </c>
      <c r="E46" s="26" t="s">
        <v>24</v>
      </c>
      <c r="F46" s="27">
        <v>8</v>
      </c>
      <c r="G46" s="15">
        <f t="shared" si="6"/>
        <v>80</v>
      </c>
      <c r="H46" s="16">
        <v>1</v>
      </c>
      <c r="I46" s="15">
        <f t="shared" si="7"/>
        <v>80</v>
      </c>
    </row>
    <row r="47" spans="1:9">
      <c r="A47" s="11"/>
      <c r="B47" s="32" t="s">
        <v>30</v>
      </c>
      <c r="C47" s="33"/>
      <c r="D47" s="33"/>
      <c r="E47" s="33"/>
      <c r="F47" s="34"/>
      <c r="G47" s="35">
        <f>SUM(G34:G37)</f>
        <v>15000</v>
      </c>
      <c r="H47" s="36"/>
      <c r="I47" s="35">
        <f>SUM(I34:I46)</f>
        <v>20940</v>
      </c>
    </row>
    <row r="48" spans="1:9">
      <c r="A48" s="11"/>
      <c r="B48" s="37" t="s">
        <v>31</v>
      </c>
      <c r="C48" s="38" t="s">
        <v>32</v>
      </c>
      <c r="D48" s="31">
        <v>3</v>
      </c>
      <c r="E48" s="26" t="s">
        <v>33</v>
      </c>
      <c r="F48" s="27">
        <v>300</v>
      </c>
      <c r="G48" s="15">
        <f t="shared" ref="G48:G56" si="8">D48*F48</f>
        <v>900</v>
      </c>
      <c r="H48" s="14">
        <v>1</v>
      </c>
      <c r="I48" s="15">
        <f t="shared" ref="I48:I56" si="9">G48*H48</f>
        <v>900</v>
      </c>
    </row>
    <row r="49" spans="1:9">
      <c r="A49" s="11"/>
      <c r="B49" s="39"/>
      <c r="C49" s="38" t="s">
        <v>34</v>
      </c>
      <c r="D49" s="31">
        <v>2</v>
      </c>
      <c r="E49" s="26" t="s">
        <v>26</v>
      </c>
      <c r="F49" s="27">
        <v>225</v>
      </c>
      <c r="G49" s="15">
        <f t="shared" si="8"/>
        <v>450</v>
      </c>
      <c r="H49" s="14">
        <v>1</v>
      </c>
      <c r="I49" s="15">
        <f t="shared" si="9"/>
        <v>450</v>
      </c>
    </row>
    <row r="50" spans="1:9">
      <c r="A50" s="11"/>
      <c r="B50" s="39"/>
      <c r="C50" s="38" t="s">
        <v>35</v>
      </c>
      <c r="D50" s="31">
        <v>1</v>
      </c>
      <c r="E50" s="26" t="s">
        <v>26</v>
      </c>
      <c r="F50" s="27">
        <v>300</v>
      </c>
      <c r="G50" s="15">
        <f t="shared" si="8"/>
        <v>300</v>
      </c>
      <c r="H50" s="14">
        <v>1</v>
      </c>
      <c r="I50" s="15">
        <f t="shared" si="9"/>
        <v>300</v>
      </c>
    </row>
    <row r="51" spans="1:9">
      <c r="A51" s="11"/>
      <c r="B51" s="39"/>
      <c r="C51" s="38" t="s">
        <v>36</v>
      </c>
      <c r="D51" s="31">
        <v>1</v>
      </c>
      <c r="E51" s="26" t="s">
        <v>37</v>
      </c>
      <c r="F51" s="27">
        <v>225</v>
      </c>
      <c r="G51" s="15">
        <f t="shared" si="8"/>
        <v>225</v>
      </c>
      <c r="H51" s="14">
        <v>1</v>
      </c>
      <c r="I51" s="15">
        <f t="shared" si="9"/>
        <v>225</v>
      </c>
    </row>
    <row r="52" spans="1:9">
      <c r="A52" s="11"/>
      <c r="B52" s="39"/>
      <c r="C52" s="38" t="s">
        <v>38</v>
      </c>
      <c r="D52" s="26">
        <v>1</v>
      </c>
      <c r="E52" s="16" t="s">
        <v>16</v>
      </c>
      <c r="F52" s="27">
        <v>4100</v>
      </c>
      <c r="G52" s="15">
        <f t="shared" si="8"/>
        <v>4100</v>
      </c>
      <c r="H52" s="14">
        <v>1</v>
      </c>
      <c r="I52" s="15">
        <f t="shared" si="9"/>
        <v>4100</v>
      </c>
    </row>
    <row r="53" spans="1:9">
      <c r="A53" s="11"/>
      <c r="B53" s="39"/>
      <c r="C53" s="38" t="s">
        <v>39</v>
      </c>
      <c r="D53" s="26">
        <v>1</v>
      </c>
      <c r="E53" s="16" t="s">
        <v>16</v>
      </c>
      <c r="F53" s="27">
        <v>2200</v>
      </c>
      <c r="G53" s="15">
        <f t="shared" si="8"/>
        <v>2200</v>
      </c>
      <c r="H53" s="14">
        <v>1</v>
      </c>
      <c r="I53" s="15">
        <f t="shared" si="9"/>
        <v>2200</v>
      </c>
    </row>
    <row r="54" spans="1:9">
      <c r="A54" s="11"/>
      <c r="B54" s="39"/>
      <c r="C54" s="38" t="s">
        <v>40</v>
      </c>
      <c r="D54" s="26">
        <v>1</v>
      </c>
      <c r="E54" s="16" t="s">
        <v>16</v>
      </c>
      <c r="F54" s="27">
        <v>3500</v>
      </c>
      <c r="G54" s="15">
        <f t="shared" si="8"/>
        <v>3500</v>
      </c>
      <c r="H54" s="14">
        <v>1</v>
      </c>
      <c r="I54" s="15">
        <f t="shared" si="9"/>
        <v>3500</v>
      </c>
    </row>
    <row r="55" ht="29" spans="1:9">
      <c r="A55" s="11"/>
      <c r="B55" s="39"/>
      <c r="C55" s="38" t="s">
        <v>41</v>
      </c>
      <c r="D55" s="26">
        <v>1</v>
      </c>
      <c r="E55" s="16" t="s">
        <v>16</v>
      </c>
      <c r="F55" s="27">
        <f>2400+6000</f>
        <v>8400</v>
      </c>
      <c r="G55" s="15">
        <f t="shared" si="8"/>
        <v>8400</v>
      </c>
      <c r="H55" s="14">
        <v>1</v>
      </c>
      <c r="I55" s="15">
        <f t="shared" si="9"/>
        <v>8400</v>
      </c>
    </row>
    <row r="56" spans="1:9">
      <c r="A56" s="11"/>
      <c r="B56" s="39"/>
      <c r="C56" s="38" t="s">
        <v>42</v>
      </c>
      <c r="D56" s="26">
        <v>1</v>
      </c>
      <c r="E56" s="16" t="s">
        <v>16</v>
      </c>
      <c r="F56" s="27">
        <v>4500</v>
      </c>
      <c r="G56" s="15">
        <f t="shared" si="8"/>
        <v>4500</v>
      </c>
      <c r="H56" s="14">
        <v>1</v>
      </c>
      <c r="I56" s="15">
        <f t="shared" si="9"/>
        <v>4500</v>
      </c>
    </row>
    <row r="57" spans="1:9">
      <c r="A57" s="11"/>
      <c r="B57" s="38" t="s">
        <v>43</v>
      </c>
      <c r="C57" s="40" t="s">
        <v>44</v>
      </c>
      <c r="D57" s="31">
        <v>1</v>
      </c>
      <c r="E57" s="26" t="s">
        <v>37</v>
      </c>
      <c r="F57" s="27">
        <v>5500</v>
      </c>
      <c r="G57" s="15">
        <f t="shared" ref="G57:G62" si="10">D57*F57</f>
        <v>5500</v>
      </c>
      <c r="H57" s="16">
        <v>1</v>
      </c>
      <c r="I57" s="15">
        <f t="shared" ref="I57:I62" si="11">G57*H57</f>
        <v>5500</v>
      </c>
    </row>
    <row r="58" spans="1:9">
      <c r="A58" s="11"/>
      <c r="B58" s="37" t="s">
        <v>45</v>
      </c>
      <c r="C58" s="38" t="s">
        <v>46</v>
      </c>
      <c r="D58" s="26">
        <v>2</v>
      </c>
      <c r="E58" s="26" t="s">
        <v>47</v>
      </c>
      <c r="F58" s="27">
        <v>1500</v>
      </c>
      <c r="G58" s="15">
        <f t="shared" si="10"/>
        <v>3000</v>
      </c>
      <c r="H58" s="16">
        <v>1</v>
      </c>
      <c r="I58" s="15">
        <f t="shared" si="11"/>
        <v>3000</v>
      </c>
    </row>
    <row r="59" spans="1:9">
      <c r="A59" s="11"/>
      <c r="B59" s="41" t="s">
        <v>48</v>
      </c>
      <c r="C59" s="42"/>
      <c r="D59" s="42"/>
      <c r="E59" s="42"/>
      <c r="F59" s="43"/>
      <c r="G59" s="44">
        <f>SUM(G48:G58)</f>
        <v>33075</v>
      </c>
      <c r="H59" s="45"/>
      <c r="I59" s="44">
        <f>SUM(I48:I58)</f>
        <v>33075</v>
      </c>
    </row>
    <row r="60" spans="1:9">
      <c r="A60" s="11"/>
      <c r="B60" s="46" t="s">
        <v>49</v>
      </c>
      <c r="C60" s="47" t="s">
        <v>57</v>
      </c>
      <c r="D60" s="48">
        <v>2</v>
      </c>
      <c r="E60" s="49" t="s">
        <v>51</v>
      </c>
      <c r="F60" s="27">
        <v>1500</v>
      </c>
      <c r="G60" s="15">
        <f t="shared" si="10"/>
        <v>3000</v>
      </c>
      <c r="H60" s="16">
        <v>1</v>
      </c>
      <c r="I60" s="15">
        <f t="shared" si="11"/>
        <v>3000</v>
      </c>
    </row>
    <row r="61" spans="1:9">
      <c r="A61" s="11"/>
      <c r="B61" s="50"/>
      <c r="C61" s="47" t="s">
        <v>52</v>
      </c>
      <c r="D61" s="48">
        <v>2</v>
      </c>
      <c r="E61" s="49" t="s">
        <v>51</v>
      </c>
      <c r="F61" s="27">
        <v>1000</v>
      </c>
      <c r="G61" s="15">
        <f t="shared" si="10"/>
        <v>2000</v>
      </c>
      <c r="H61" s="16">
        <v>1</v>
      </c>
      <c r="I61" s="15">
        <f t="shared" si="11"/>
        <v>2000</v>
      </c>
    </row>
    <row r="62" spans="1:9">
      <c r="A62" s="11"/>
      <c r="B62" s="51"/>
      <c r="C62" s="47" t="s">
        <v>53</v>
      </c>
      <c r="D62" s="48">
        <v>1</v>
      </c>
      <c r="E62" s="49" t="s">
        <v>51</v>
      </c>
      <c r="F62" s="27">
        <v>1200</v>
      </c>
      <c r="G62" s="15">
        <f t="shared" si="10"/>
        <v>1200</v>
      </c>
      <c r="H62" s="16">
        <v>1</v>
      </c>
      <c r="I62" s="15">
        <f t="shared" si="11"/>
        <v>1200</v>
      </c>
    </row>
    <row r="63" spans="1:9">
      <c r="A63" s="52"/>
      <c r="B63" s="41" t="s">
        <v>54</v>
      </c>
      <c r="C63" s="42"/>
      <c r="D63" s="42"/>
      <c r="E63" s="42"/>
      <c r="F63" s="42"/>
      <c r="G63" s="44">
        <f>SUM(G60:G62)</f>
        <v>6200</v>
      </c>
      <c r="H63" s="53"/>
      <c r="I63" s="44">
        <f>SUM(I60:I62)</f>
        <v>6200</v>
      </c>
    </row>
    <row r="64" spans="1:9">
      <c r="A64" s="54" t="s">
        <v>55</v>
      </c>
      <c r="B64" s="55"/>
      <c r="C64" s="55"/>
      <c r="D64" s="55"/>
      <c r="E64" s="55"/>
      <c r="F64" s="55"/>
      <c r="G64" s="55"/>
      <c r="H64" s="56"/>
      <c r="I64" s="58">
        <f>I47+I59+I63</f>
        <v>60215</v>
      </c>
    </row>
    <row r="65" spans="1:9">
      <c r="A65" s="11" t="s">
        <v>58</v>
      </c>
      <c r="B65" s="12" t="s">
        <v>11</v>
      </c>
      <c r="C65" s="13" t="s">
        <v>12</v>
      </c>
      <c r="D65" s="14">
        <v>38</v>
      </c>
      <c r="E65" s="14" t="s">
        <v>13</v>
      </c>
      <c r="F65" s="15">
        <v>300</v>
      </c>
      <c r="G65" s="15">
        <f t="shared" ref="G65:G77" si="12">D65*F65</f>
        <v>11400</v>
      </c>
      <c r="H65" s="16">
        <v>1</v>
      </c>
      <c r="I65" s="15">
        <f t="shared" ref="I65:I77" si="13">G65*H65</f>
        <v>11400</v>
      </c>
    </row>
    <row r="66" spans="1:9">
      <c r="A66" s="11"/>
      <c r="B66" s="17" t="s">
        <v>14</v>
      </c>
      <c r="C66" s="18" t="s">
        <v>15</v>
      </c>
      <c r="D66" s="16">
        <v>1</v>
      </c>
      <c r="E66" s="16" t="s">
        <v>16</v>
      </c>
      <c r="F66" s="19">
        <v>1000</v>
      </c>
      <c r="G66" s="19">
        <f t="shared" si="12"/>
        <v>1000</v>
      </c>
      <c r="H66" s="16">
        <v>1</v>
      </c>
      <c r="I66" s="19">
        <f t="shared" si="13"/>
        <v>1000</v>
      </c>
    </row>
    <row r="67" spans="1:9">
      <c r="A67" s="11"/>
      <c r="B67" s="20"/>
      <c r="C67" s="21" t="s">
        <v>17</v>
      </c>
      <c r="D67" s="16">
        <v>1</v>
      </c>
      <c r="E67" s="16" t="s">
        <v>16</v>
      </c>
      <c r="F67" s="19">
        <v>1000</v>
      </c>
      <c r="G67" s="19">
        <f t="shared" si="12"/>
        <v>1000</v>
      </c>
      <c r="H67" s="16">
        <v>1</v>
      </c>
      <c r="I67" s="19">
        <f t="shared" si="13"/>
        <v>1000</v>
      </c>
    </row>
    <row r="68" spans="1:9">
      <c r="A68" s="11"/>
      <c r="B68" s="20"/>
      <c r="C68" s="18" t="s">
        <v>18</v>
      </c>
      <c r="D68" s="16">
        <v>1</v>
      </c>
      <c r="E68" s="16" t="s">
        <v>16</v>
      </c>
      <c r="F68" s="19">
        <v>1000</v>
      </c>
      <c r="G68" s="19">
        <f t="shared" si="12"/>
        <v>1000</v>
      </c>
      <c r="H68" s="16">
        <v>1</v>
      </c>
      <c r="I68" s="19">
        <f t="shared" si="13"/>
        <v>1000</v>
      </c>
    </row>
    <row r="69" spans="1:9">
      <c r="A69" s="11"/>
      <c r="B69" s="20"/>
      <c r="C69" s="22" t="s">
        <v>19</v>
      </c>
      <c r="D69" s="23">
        <v>1</v>
      </c>
      <c r="E69" s="16" t="s">
        <v>16</v>
      </c>
      <c r="F69" s="24">
        <v>800</v>
      </c>
      <c r="G69" s="19">
        <f t="shared" si="12"/>
        <v>800</v>
      </c>
      <c r="H69" s="16">
        <v>1</v>
      </c>
      <c r="I69" s="19">
        <f t="shared" si="13"/>
        <v>800</v>
      </c>
    </row>
    <row r="70" spans="1:9">
      <c r="A70" s="11"/>
      <c r="B70" s="20"/>
      <c r="C70" s="22" t="s">
        <v>20</v>
      </c>
      <c r="D70" s="23">
        <v>1</v>
      </c>
      <c r="E70" s="16" t="s">
        <v>16</v>
      </c>
      <c r="F70" s="19">
        <v>1000</v>
      </c>
      <c r="G70" s="19">
        <f t="shared" si="12"/>
        <v>1000</v>
      </c>
      <c r="H70" s="16">
        <v>1</v>
      </c>
      <c r="I70" s="19">
        <f t="shared" si="13"/>
        <v>1000</v>
      </c>
    </row>
    <row r="71" spans="1:9">
      <c r="A71" s="11"/>
      <c r="B71" s="20"/>
      <c r="C71" s="22" t="s">
        <v>21</v>
      </c>
      <c r="D71" s="23">
        <v>1</v>
      </c>
      <c r="E71" s="16" t="s">
        <v>16</v>
      </c>
      <c r="F71" s="19">
        <v>1000</v>
      </c>
      <c r="G71" s="19">
        <f t="shared" si="12"/>
        <v>1000</v>
      </c>
      <c r="H71" s="16">
        <v>1</v>
      </c>
      <c r="I71" s="19">
        <f t="shared" si="13"/>
        <v>1000</v>
      </c>
    </row>
    <row r="72" spans="1:9">
      <c r="A72" s="11"/>
      <c r="B72" s="20"/>
      <c r="C72" s="22" t="s">
        <v>22</v>
      </c>
      <c r="D72" s="23">
        <v>1</v>
      </c>
      <c r="E72" s="16" t="s">
        <v>16</v>
      </c>
      <c r="F72" s="19">
        <v>1000</v>
      </c>
      <c r="G72" s="19">
        <f t="shared" si="12"/>
        <v>1000</v>
      </c>
      <c r="H72" s="16">
        <v>1</v>
      </c>
      <c r="I72" s="19">
        <f t="shared" si="13"/>
        <v>1000</v>
      </c>
    </row>
    <row r="73" spans="1:9">
      <c r="A73" s="11"/>
      <c r="B73" s="25" t="s">
        <v>23</v>
      </c>
      <c r="C73" s="22" t="s">
        <v>20</v>
      </c>
      <c r="D73" s="26">
        <v>1</v>
      </c>
      <c r="E73" s="26" t="s">
        <v>24</v>
      </c>
      <c r="F73" s="27">
        <v>1600</v>
      </c>
      <c r="G73" s="15">
        <f t="shared" si="12"/>
        <v>1600</v>
      </c>
      <c r="H73" s="16">
        <v>1</v>
      </c>
      <c r="I73" s="15">
        <f t="shared" si="13"/>
        <v>1600</v>
      </c>
    </row>
    <row r="74" spans="1:9">
      <c r="A74" s="11"/>
      <c r="B74" s="28"/>
      <c r="C74" s="22" t="s">
        <v>25</v>
      </c>
      <c r="D74" s="26">
        <v>3</v>
      </c>
      <c r="E74" s="26" t="s">
        <v>26</v>
      </c>
      <c r="F74" s="27">
        <v>140</v>
      </c>
      <c r="G74" s="15">
        <f t="shared" si="12"/>
        <v>420</v>
      </c>
      <c r="H74" s="16">
        <v>1</v>
      </c>
      <c r="I74" s="15">
        <f t="shared" si="13"/>
        <v>420</v>
      </c>
    </row>
    <row r="75" spans="1:9">
      <c r="A75" s="11"/>
      <c r="B75" s="28"/>
      <c r="C75" s="22" t="s">
        <v>27</v>
      </c>
      <c r="D75" s="26">
        <v>50</v>
      </c>
      <c r="E75" s="26" t="s">
        <v>24</v>
      </c>
      <c r="F75" s="27">
        <v>5</v>
      </c>
      <c r="G75" s="15">
        <f t="shared" si="12"/>
        <v>250</v>
      </c>
      <c r="H75" s="16">
        <v>1</v>
      </c>
      <c r="I75" s="15">
        <f t="shared" si="13"/>
        <v>250</v>
      </c>
    </row>
    <row r="76" spans="1:9">
      <c r="A76" s="11"/>
      <c r="B76" s="28"/>
      <c r="C76" s="22" t="s">
        <v>28</v>
      </c>
      <c r="D76" s="26">
        <v>1</v>
      </c>
      <c r="E76" s="26" t="s">
        <v>24</v>
      </c>
      <c r="F76" s="27">
        <v>140</v>
      </c>
      <c r="G76" s="15">
        <f t="shared" si="12"/>
        <v>140</v>
      </c>
      <c r="H76" s="16">
        <v>1</v>
      </c>
      <c r="I76" s="15">
        <f t="shared" si="13"/>
        <v>140</v>
      </c>
    </row>
    <row r="77" spans="1:9">
      <c r="A77" s="11"/>
      <c r="B77" s="29"/>
      <c r="C77" s="30" t="s">
        <v>29</v>
      </c>
      <c r="D77" s="31">
        <v>10</v>
      </c>
      <c r="E77" s="26" t="s">
        <v>24</v>
      </c>
      <c r="F77" s="27">
        <v>8</v>
      </c>
      <c r="G77" s="15">
        <f t="shared" si="12"/>
        <v>80</v>
      </c>
      <c r="H77" s="16">
        <v>1</v>
      </c>
      <c r="I77" s="15">
        <f t="shared" si="13"/>
        <v>80</v>
      </c>
    </row>
    <row r="78" spans="1:9">
      <c r="A78" s="11"/>
      <c r="B78" s="32" t="s">
        <v>30</v>
      </c>
      <c r="C78" s="33"/>
      <c r="D78" s="33"/>
      <c r="E78" s="33"/>
      <c r="F78" s="34"/>
      <c r="G78" s="35">
        <f>SUM(G65:G68)</f>
        <v>14400</v>
      </c>
      <c r="H78" s="36"/>
      <c r="I78" s="35">
        <f>SUM(I65:I77)</f>
        <v>20690</v>
      </c>
    </row>
    <row r="79" spans="1:9">
      <c r="A79" s="11"/>
      <c r="B79" s="37" t="s">
        <v>31</v>
      </c>
      <c r="C79" s="38" t="s">
        <v>32</v>
      </c>
      <c r="D79" s="31">
        <v>3</v>
      </c>
      <c r="E79" s="26" t="s">
        <v>33</v>
      </c>
      <c r="F79" s="27">
        <v>300</v>
      </c>
      <c r="G79" s="15">
        <f t="shared" ref="G79:G87" si="14">D79*F79</f>
        <v>900</v>
      </c>
      <c r="H79" s="14">
        <v>1</v>
      </c>
      <c r="I79" s="15">
        <f t="shared" ref="I79:I87" si="15">G79*H79</f>
        <v>900</v>
      </c>
    </row>
    <row r="80" spans="1:9">
      <c r="A80" s="11"/>
      <c r="B80" s="39"/>
      <c r="C80" s="38" t="s">
        <v>34</v>
      </c>
      <c r="D80" s="31">
        <v>2</v>
      </c>
      <c r="E80" s="26" t="s">
        <v>26</v>
      </c>
      <c r="F80" s="27">
        <v>225</v>
      </c>
      <c r="G80" s="15">
        <f t="shared" si="14"/>
        <v>450</v>
      </c>
      <c r="H80" s="14">
        <v>1</v>
      </c>
      <c r="I80" s="15">
        <f t="shared" si="15"/>
        <v>450</v>
      </c>
    </row>
    <row r="81" spans="1:9">
      <c r="A81" s="11"/>
      <c r="B81" s="39"/>
      <c r="C81" s="38" t="s">
        <v>35</v>
      </c>
      <c r="D81" s="31">
        <v>1</v>
      </c>
      <c r="E81" s="26" t="s">
        <v>26</v>
      </c>
      <c r="F81" s="27">
        <v>300</v>
      </c>
      <c r="G81" s="15">
        <f t="shared" si="14"/>
        <v>300</v>
      </c>
      <c r="H81" s="14">
        <v>1</v>
      </c>
      <c r="I81" s="15">
        <f t="shared" si="15"/>
        <v>300</v>
      </c>
    </row>
    <row r="82" spans="1:9">
      <c r="A82" s="11"/>
      <c r="B82" s="39"/>
      <c r="C82" s="38" t="s">
        <v>36</v>
      </c>
      <c r="D82" s="31">
        <v>1</v>
      </c>
      <c r="E82" s="26" t="s">
        <v>37</v>
      </c>
      <c r="F82" s="27">
        <v>225</v>
      </c>
      <c r="G82" s="15">
        <f t="shared" si="14"/>
        <v>225</v>
      </c>
      <c r="H82" s="14">
        <v>1</v>
      </c>
      <c r="I82" s="15">
        <f t="shared" si="15"/>
        <v>225</v>
      </c>
    </row>
    <row r="83" spans="1:9">
      <c r="A83" s="11"/>
      <c r="B83" s="39"/>
      <c r="C83" s="38" t="s">
        <v>38</v>
      </c>
      <c r="D83" s="26">
        <v>1</v>
      </c>
      <c r="E83" s="16" t="s">
        <v>16</v>
      </c>
      <c r="F83" s="27">
        <v>4100</v>
      </c>
      <c r="G83" s="15">
        <f t="shared" si="14"/>
        <v>4100</v>
      </c>
      <c r="H83" s="14">
        <v>1</v>
      </c>
      <c r="I83" s="15">
        <f t="shared" si="15"/>
        <v>4100</v>
      </c>
    </row>
    <row r="84" spans="1:9">
      <c r="A84" s="11"/>
      <c r="B84" s="39"/>
      <c r="C84" s="38" t="s">
        <v>39</v>
      </c>
      <c r="D84" s="26">
        <v>1</v>
      </c>
      <c r="E84" s="16" t="s">
        <v>16</v>
      </c>
      <c r="F84" s="27">
        <v>2200</v>
      </c>
      <c r="G84" s="15">
        <f t="shared" si="14"/>
        <v>2200</v>
      </c>
      <c r="H84" s="14">
        <v>1</v>
      </c>
      <c r="I84" s="15">
        <f t="shared" si="15"/>
        <v>2200</v>
      </c>
    </row>
    <row r="85" spans="1:9">
      <c r="A85" s="11"/>
      <c r="B85" s="39"/>
      <c r="C85" s="38" t="s">
        <v>40</v>
      </c>
      <c r="D85" s="26">
        <v>1</v>
      </c>
      <c r="E85" s="16" t="s">
        <v>16</v>
      </c>
      <c r="F85" s="27">
        <v>3500</v>
      </c>
      <c r="G85" s="15">
        <f t="shared" si="14"/>
        <v>3500</v>
      </c>
      <c r="H85" s="14">
        <v>1</v>
      </c>
      <c r="I85" s="15">
        <f t="shared" si="15"/>
        <v>3500</v>
      </c>
    </row>
    <row r="86" ht="29" spans="1:9">
      <c r="A86" s="11"/>
      <c r="B86" s="39"/>
      <c r="C86" s="38" t="s">
        <v>41</v>
      </c>
      <c r="D86" s="26">
        <v>1</v>
      </c>
      <c r="E86" s="16" t="s">
        <v>16</v>
      </c>
      <c r="F86" s="27">
        <f>2400+6000</f>
        <v>8400</v>
      </c>
      <c r="G86" s="15">
        <f t="shared" si="14"/>
        <v>8400</v>
      </c>
      <c r="H86" s="14">
        <v>1</v>
      </c>
      <c r="I86" s="15">
        <f t="shared" si="15"/>
        <v>8400</v>
      </c>
    </row>
    <row r="87" spans="1:9">
      <c r="A87" s="11"/>
      <c r="B87" s="39"/>
      <c r="C87" s="38" t="s">
        <v>42</v>
      </c>
      <c r="D87" s="26">
        <v>1</v>
      </c>
      <c r="E87" s="16" t="s">
        <v>16</v>
      </c>
      <c r="F87" s="27">
        <v>4500</v>
      </c>
      <c r="G87" s="15">
        <f t="shared" si="14"/>
        <v>4500</v>
      </c>
      <c r="H87" s="14">
        <v>1</v>
      </c>
      <c r="I87" s="15">
        <f t="shared" si="15"/>
        <v>4500</v>
      </c>
    </row>
    <row r="88" spans="1:9">
      <c r="A88" s="11"/>
      <c r="B88" s="38" t="s">
        <v>43</v>
      </c>
      <c r="C88" s="40" t="s">
        <v>44</v>
      </c>
      <c r="D88" s="31">
        <v>1</v>
      </c>
      <c r="E88" s="26" t="s">
        <v>37</v>
      </c>
      <c r="F88" s="27">
        <v>5500</v>
      </c>
      <c r="G88" s="15">
        <f t="shared" ref="G88:G93" si="16">D88*F88</f>
        <v>5500</v>
      </c>
      <c r="H88" s="16">
        <v>1</v>
      </c>
      <c r="I88" s="15">
        <f t="shared" ref="I88:I93" si="17">G88*H88</f>
        <v>5500</v>
      </c>
    </row>
    <row r="89" spans="1:9">
      <c r="A89" s="11"/>
      <c r="B89" s="37" t="s">
        <v>45</v>
      </c>
      <c r="C89" s="38" t="s">
        <v>46</v>
      </c>
      <c r="D89" s="26">
        <v>2</v>
      </c>
      <c r="E89" s="26" t="s">
        <v>47</v>
      </c>
      <c r="F89" s="27">
        <v>1500</v>
      </c>
      <c r="G89" s="15">
        <f t="shared" si="16"/>
        <v>3000</v>
      </c>
      <c r="H89" s="16">
        <v>1</v>
      </c>
      <c r="I89" s="15">
        <f t="shared" si="17"/>
        <v>3000</v>
      </c>
    </row>
    <row r="90" spans="1:9">
      <c r="A90" s="11"/>
      <c r="B90" s="41" t="s">
        <v>48</v>
      </c>
      <c r="C90" s="42"/>
      <c r="D90" s="42"/>
      <c r="E90" s="42"/>
      <c r="F90" s="43"/>
      <c r="G90" s="44">
        <f>SUM(G79:G89)</f>
        <v>33075</v>
      </c>
      <c r="H90" s="45"/>
      <c r="I90" s="44">
        <f>SUM(I79:I89)</f>
        <v>33075</v>
      </c>
    </row>
    <row r="91" spans="1:9">
      <c r="A91" s="11"/>
      <c r="B91" s="46" t="s">
        <v>49</v>
      </c>
      <c r="C91" s="47" t="s">
        <v>50</v>
      </c>
      <c r="D91" s="48">
        <v>1</v>
      </c>
      <c r="E91" s="49" t="s">
        <v>51</v>
      </c>
      <c r="F91" s="27">
        <v>1500</v>
      </c>
      <c r="G91" s="15">
        <f t="shared" si="16"/>
        <v>1500</v>
      </c>
      <c r="H91" s="16">
        <v>1</v>
      </c>
      <c r="I91" s="15">
        <f t="shared" si="17"/>
        <v>1500</v>
      </c>
    </row>
    <row r="92" spans="1:9">
      <c r="A92" s="11"/>
      <c r="B92" s="50"/>
      <c r="C92" s="47" t="s">
        <v>52</v>
      </c>
      <c r="D92" s="48">
        <v>2</v>
      </c>
      <c r="E92" s="49" t="s">
        <v>51</v>
      </c>
      <c r="F92" s="27">
        <v>1000</v>
      </c>
      <c r="G92" s="15">
        <f t="shared" si="16"/>
        <v>2000</v>
      </c>
      <c r="H92" s="16">
        <v>1</v>
      </c>
      <c r="I92" s="15">
        <f t="shared" si="17"/>
        <v>2000</v>
      </c>
    </row>
    <row r="93" spans="1:9">
      <c r="A93" s="11"/>
      <c r="B93" s="51"/>
      <c r="C93" s="47" t="s">
        <v>53</v>
      </c>
      <c r="D93" s="48">
        <v>1</v>
      </c>
      <c r="E93" s="49" t="s">
        <v>51</v>
      </c>
      <c r="F93" s="27">
        <v>1200</v>
      </c>
      <c r="G93" s="15">
        <f t="shared" si="16"/>
        <v>1200</v>
      </c>
      <c r="H93" s="16">
        <v>1</v>
      </c>
      <c r="I93" s="15">
        <f t="shared" si="17"/>
        <v>1200</v>
      </c>
    </row>
    <row r="94" spans="1:9">
      <c r="A94" s="52"/>
      <c r="B94" s="41" t="s">
        <v>54</v>
      </c>
      <c r="C94" s="42"/>
      <c r="D94" s="42"/>
      <c r="E94" s="42"/>
      <c r="F94" s="42"/>
      <c r="G94" s="44">
        <f>SUM(G91:G93)</f>
        <v>4700</v>
      </c>
      <c r="H94" s="53"/>
      <c r="I94" s="44">
        <f>SUM(I91:I93)</f>
        <v>4700</v>
      </c>
    </row>
    <row r="95" spans="1:9">
      <c r="A95" s="54" t="s">
        <v>55</v>
      </c>
      <c r="B95" s="55"/>
      <c r="C95" s="55"/>
      <c r="D95" s="55"/>
      <c r="E95" s="55"/>
      <c r="F95" s="55"/>
      <c r="G95" s="55"/>
      <c r="H95" s="56"/>
      <c r="I95" s="58">
        <f>I78+I90+I94</f>
        <v>58465</v>
      </c>
    </row>
    <row r="96" s="1" customFormat="1" spans="1:9">
      <c r="A96" s="11" t="s">
        <v>59</v>
      </c>
      <c r="B96" s="12" t="s">
        <v>11</v>
      </c>
      <c r="C96" s="13" t="s">
        <v>12</v>
      </c>
      <c r="D96" s="14">
        <v>35</v>
      </c>
      <c r="E96" s="14" t="s">
        <v>13</v>
      </c>
      <c r="F96" s="15">
        <v>300</v>
      </c>
      <c r="G96" s="15">
        <f t="shared" ref="G96:G108" si="18">D96*F96</f>
        <v>10500</v>
      </c>
      <c r="H96" s="16">
        <v>1</v>
      </c>
      <c r="I96" s="15">
        <f t="shared" ref="I96:I108" si="19">G96*H96</f>
        <v>10500</v>
      </c>
    </row>
    <row r="97" s="1" customFormat="1" spans="1:9">
      <c r="A97" s="11"/>
      <c r="B97" s="17" t="s">
        <v>14</v>
      </c>
      <c r="C97" s="18" t="s">
        <v>15</v>
      </c>
      <c r="D97" s="16">
        <v>1</v>
      </c>
      <c r="E97" s="16" t="s">
        <v>16</v>
      </c>
      <c r="F97" s="19">
        <v>900</v>
      </c>
      <c r="G97" s="19">
        <f t="shared" si="18"/>
        <v>900</v>
      </c>
      <c r="H97" s="16">
        <v>1</v>
      </c>
      <c r="I97" s="19">
        <f t="shared" si="19"/>
        <v>900</v>
      </c>
    </row>
    <row r="98" s="1" customFormat="1" spans="1:9">
      <c r="A98" s="11"/>
      <c r="B98" s="20"/>
      <c r="C98" s="21" t="s">
        <v>17</v>
      </c>
      <c r="D98" s="16">
        <v>1</v>
      </c>
      <c r="E98" s="16" t="s">
        <v>16</v>
      </c>
      <c r="F98" s="19">
        <v>900</v>
      </c>
      <c r="G98" s="19">
        <f t="shared" si="18"/>
        <v>900</v>
      </c>
      <c r="H98" s="16">
        <v>1</v>
      </c>
      <c r="I98" s="19">
        <f t="shared" si="19"/>
        <v>900</v>
      </c>
    </row>
    <row r="99" s="1" customFormat="1" spans="1:9">
      <c r="A99" s="11"/>
      <c r="B99" s="20"/>
      <c r="C99" s="18" t="s">
        <v>18</v>
      </c>
      <c r="D99" s="16">
        <v>1</v>
      </c>
      <c r="E99" s="16" t="s">
        <v>16</v>
      </c>
      <c r="F99" s="19">
        <v>900</v>
      </c>
      <c r="G99" s="19">
        <f t="shared" si="18"/>
        <v>900</v>
      </c>
      <c r="H99" s="16">
        <v>1</v>
      </c>
      <c r="I99" s="19">
        <f t="shared" si="19"/>
        <v>900</v>
      </c>
    </row>
    <row r="100" s="1" customFormat="1" spans="1:9">
      <c r="A100" s="11"/>
      <c r="B100" s="20"/>
      <c r="C100" s="22" t="s">
        <v>19</v>
      </c>
      <c r="D100" s="23">
        <v>1</v>
      </c>
      <c r="E100" s="16" t="s">
        <v>16</v>
      </c>
      <c r="F100" s="24">
        <v>800</v>
      </c>
      <c r="G100" s="19">
        <f t="shared" si="18"/>
        <v>800</v>
      </c>
      <c r="H100" s="16">
        <v>1</v>
      </c>
      <c r="I100" s="19">
        <f t="shared" si="19"/>
        <v>800</v>
      </c>
    </row>
    <row r="101" s="1" customFormat="1" spans="1:9">
      <c r="A101" s="11"/>
      <c r="B101" s="20"/>
      <c r="C101" s="22" t="s">
        <v>20</v>
      </c>
      <c r="D101" s="23">
        <v>1</v>
      </c>
      <c r="E101" s="16" t="s">
        <v>16</v>
      </c>
      <c r="F101" s="19">
        <v>900</v>
      </c>
      <c r="G101" s="19">
        <f t="shared" si="18"/>
        <v>900</v>
      </c>
      <c r="H101" s="16">
        <v>1</v>
      </c>
      <c r="I101" s="19">
        <f t="shared" si="19"/>
        <v>900</v>
      </c>
    </row>
    <row r="102" s="1" customFormat="1" spans="1:9">
      <c r="A102" s="11"/>
      <c r="B102" s="20"/>
      <c r="C102" s="22" t="s">
        <v>21</v>
      </c>
      <c r="D102" s="23">
        <v>1</v>
      </c>
      <c r="E102" s="16" t="s">
        <v>16</v>
      </c>
      <c r="F102" s="19">
        <v>900</v>
      </c>
      <c r="G102" s="19">
        <f t="shared" si="18"/>
        <v>900</v>
      </c>
      <c r="H102" s="16">
        <v>1</v>
      </c>
      <c r="I102" s="19">
        <f t="shared" si="19"/>
        <v>900</v>
      </c>
    </row>
    <row r="103" s="1" customFormat="1" spans="1:9">
      <c r="A103" s="11"/>
      <c r="B103" s="20"/>
      <c r="C103" s="22" t="s">
        <v>22</v>
      </c>
      <c r="D103" s="23">
        <v>1</v>
      </c>
      <c r="E103" s="16" t="s">
        <v>16</v>
      </c>
      <c r="F103" s="19">
        <v>900</v>
      </c>
      <c r="G103" s="19">
        <f t="shared" si="18"/>
        <v>900</v>
      </c>
      <c r="H103" s="16">
        <v>1</v>
      </c>
      <c r="I103" s="19">
        <f t="shared" si="19"/>
        <v>900</v>
      </c>
    </row>
    <row r="104" s="1" customFormat="1" spans="1:9">
      <c r="A104" s="11"/>
      <c r="B104" s="25" t="s">
        <v>23</v>
      </c>
      <c r="C104" s="22" t="s">
        <v>20</v>
      </c>
      <c r="D104" s="26">
        <v>1</v>
      </c>
      <c r="E104" s="26" t="s">
        <v>24</v>
      </c>
      <c r="F104" s="27">
        <v>1600</v>
      </c>
      <c r="G104" s="15">
        <f t="shared" si="18"/>
        <v>1600</v>
      </c>
      <c r="H104" s="16">
        <v>1</v>
      </c>
      <c r="I104" s="15">
        <f t="shared" si="19"/>
        <v>1600</v>
      </c>
    </row>
    <row r="105" s="1" customFormat="1" spans="1:9">
      <c r="A105" s="11"/>
      <c r="B105" s="28"/>
      <c r="C105" s="22" t="s">
        <v>25</v>
      </c>
      <c r="D105" s="26">
        <v>3</v>
      </c>
      <c r="E105" s="26" t="s">
        <v>26</v>
      </c>
      <c r="F105" s="27">
        <v>140</v>
      </c>
      <c r="G105" s="15">
        <f t="shared" si="18"/>
        <v>420</v>
      </c>
      <c r="H105" s="16">
        <v>1</v>
      </c>
      <c r="I105" s="15">
        <f t="shared" si="19"/>
        <v>420</v>
      </c>
    </row>
    <row r="106" s="1" customFormat="1" spans="1:9">
      <c r="A106" s="11"/>
      <c r="B106" s="28"/>
      <c r="C106" s="22" t="s">
        <v>27</v>
      </c>
      <c r="D106" s="26">
        <v>40</v>
      </c>
      <c r="E106" s="26" t="s">
        <v>24</v>
      </c>
      <c r="F106" s="27">
        <v>5</v>
      </c>
      <c r="G106" s="15">
        <f t="shared" si="18"/>
        <v>200</v>
      </c>
      <c r="H106" s="16">
        <v>1</v>
      </c>
      <c r="I106" s="15">
        <f t="shared" si="19"/>
        <v>200</v>
      </c>
    </row>
    <row r="107" s="1" customFormat="1" spans="1:9">
      <c r="A107" s="11"/>
      <c r="B107" s="28"/>
      <c r="C107" s="22" t="s">
        <v>28</v>
      </c>
      <c r="D107" s="26">
        <v>1</v>
      </c>
      <c r="E107" s="26" t="s">
        <v>24</v>
      </c>
      <c r="F107" s="27">
        <v>140</v>
      </c>
      <c r="G107" s="15">
        <f t="shared" si="18"/>
        <v>140</v>
      </c>
      <c r="H107" s="16">
        <v>1</v>
      </c>
      <c r="I107" s="15">
        <f t="shared" si="19"/>
        <v>140</v>
      </c>
    </row>
    <row r="108" s="1" customFormat="1" spans="1:9">
      <c r="A108" s="11"/>
      <c r="B108" s="29"/>
      <c r="C108" s="30" t="s">
        <v>29</v>
      </c>
      <c r="D108" s="31">
        <v>10</v>
      </c>
      <c r="E108" s="26" t="s">
        <v>24</v>
      </c>
      <c r="F108" s="27">
        <v>8</v>
      </c>
      <c r="G108" s="15">
        <f t="shared" si="18"/>
        <v>80</v>
      </c>
      <c r="H108" s="16">
        <v>1</v>
      </c>
      <c r="I108" s="15">
        <f t="shared" si="19"/>
        <v>80</v>
      </c>
    </row>
    <row r="109" s="1" customFormat="1" spans="1:9">
      <c r="A109" s="11"/>
      <c r="B109" s="32" t="s">
        <v>30</v>
      </c>
      <c r="C109" s="33"/>
      <c r="D109" s="33"/>
      <c r="E109" s="33"/>
      <c r="F109" s="34"/>
      <c r="G109" s="35">
        <f>SUM(G96:G99)</f>
        <v>13200</v>
      </c>
      <c r="H109" s="36"/>
      <c r="I109" s="35">
        <f>SUM(I96:I108)</f>
        <v>19140</v>
      </c>
    </row>
    <row r="110" s="1" customFormat="1" spans="1:9">
      <c r="A110" s="11"/>
      <c r="B110" s="37" t="s">
        <v>31</v>
      </c>
      <c r="C110" s="38" t="s">
        <v>32</v>
      </c>
      <c r="D110" s="31">
        <v>3</v>
      </c>
      <c r="E110" s="26" t="s">
        <v>33</v>
      </c>
      <c r="F110" s="27">
        <v>300</v>
      </c>
      <c r="G110" s="15">
        <f t="shared" ref="G110:G118" si="20">D110*F110</f>
        <v>900</v>
      </c>
      <c r="H110" s="14">
        <v>1</v>
      </c>
      <c r="I110" s="15">
        <f t="shared" ref="I110:I118" si="21">G110*H110</f>
        <v>900</v>
      </c>
    </row>
    <row r="111" s="1" customFormat="1" spans="1:9">
      <c r="A111" s="11"/>
      <c r="B111" s="39"/>
      <c r="C111" s="38" t="s">
        <v>34</v>
      </c>
      <c r="D111" s="31">
        <v>2</v>
      </c>
      <c r="E111" s="26" t="s">
        <v>26</v>
      </c>
      <c r="F111" s="27">
        <v>225</v>
      </c>
      <c r="G111" s="15">
        <f t="shared" si="20"/>
        <v>450</v>
      </c>
      <c r="H111" s="14">
        <v>1</v>
      </c>
      <c r="I111" s="15">
        <f t="shared" si="21"/>
        <v>450</v>
      </c>
    </row>
    <row r="112" s="1" customFormat="1" spans="1:9">
      <c r="A112" s="11"/>
      <c r="B112" s="39"/>
      <c r="C112" s="38" t="s">
        <v>35</v>
      </c>
      <c r="D112" s="31">
        <v>1</v>
      </c>
      <c r="E112" s="26" t="s">
        <v>26</v>
      </c>
      <c r="F112" s="27">
        <v>300</v>
      </c>
      <c r="G112" s="15">
        <f t="shared" si="20"/>
        <v>300</v>
      </c>
      <c r="H112" s="14">
        <v>1</v>
      </c>
      <c r="I112" s="15">
        <f t="shared" si="21"/>
        <v>300</v>
      </c>
    </row>
    <row r="113" s="1" customFormat="1" spans="1:9">
      <c r="A113" s="11"/>
      <c r="B113" s="39"/>
      <c r="C113" s="38" t="s">
        <v>36</v>
      </c>
      <c r="D113" s="31">
        <v>1</v>
      </c>
      <c r="E113" s="26" t="s">
        <v>37</v>
      </c>
      <c r="F113" s="27">
        <v>225</v>
      </c>
      <c r="G113" s="15">
        <f t="shared" si="20"/>
        <v>225</v>
      </c>
      <c r="H113" s="14">
        <v>1</v>
      </c>
      <c r="I113" s="15">
        <f t="shared" si="21"/>
        <v>225</v>
      </c>
    </row>
    <row r="114" s="1" customFormat="1" spans="1:9">
      <c r="A114" s="11"/>
      <c r="B114" s="39"/>
      <c r="C114" s="38" t="s">
        <v>38</v>
      </c>
      <c r="D114" s="26">
        <v>1</v>
      </c>
      <c r="E114" s="16" t="s">
        <v>16</v>
      </c>
      <c r="F114" s="27">
        <v>4100</v>
      </c>
      <c r="G114" s="15">
        <f t="shared" si="20"/>
        <v>4100</v>
      </c>
      <c r="H114" s="14">
        <v>1</v>
      </c>
      <c r="I114" s="15">
        <f t="shared" si="21"/>
        <v>4100</v>
      </c>
    </row>
    <row r="115" s="1" customFormat="1" spans="1:9">
      <c r="A115" s="11"/>
      <c r="B115" s="39"/>
      <c r="C115" s="38" t="s">
        <v>39</v>
      </c>
      <c r="D115" s="26">
        <v>1</v>
      </c>
      <c r="E115" s="16" t="s">
        <v>16</v>
      </c>
      <c r="F115" s="27">
        <v>2200</v>
      </c>
      <c r="G115" s="15">
        <f t="shared" si="20"/>
        <v>2200</v>
      </c>
      <c r="H115" s="14">
        <v>1</v>
      </c>
      <c r="I115" s="15">
        <f t="shared" si="21"/>
        <v>2200</v>
      </c>
    </row>
    <row r="116" s="1" customFormat="1" spans="1:9">
      <c r="A116" s="11"/>
      <c r="B116" s="39"/>
      <c r="C116" s="38" t="s">
        <v>40</v>
      </c>
      <c r="D116" s="26">
        <v>1</v>
      </c>
      <c r="E116" s="16" t="s">
        <v>16</v>
      </c>
      <c r="F116" s="27">
        <v>3500</v>
      </c>
      <c r="G116" s="15">
        <f t="shared" si="20"/>
        <v>3500</v>
      </c>
      <c r="H116" s="14">
        <v>1</v>
      </c>
      <c r="I116" s="15">
        <f t="shared" si="21"/>
        <v>3500</v>
      </c>
    </row>
    <row r="117" s="1" customFormat="1" ht="29" spans="1:9">
      <c r="A117" s="11"/>
      <c r="B117" s="39"/>
      <c r="C117" s="38" t="s">
        <v>41</v>
      </c>
      <c r="D117" s="26">
        <v>1</v>
      </c>
      <c r="E117" s="16" t="s">
        <v>16</v>
      </c>
      <c r="F117" s="27">
        <f>2400+6000</f>
        <v>8400</v>
      </c>
      <c r="G117" s="15">
        <f t="shared" si="20"/>
        <v>8400</v>
      </c>
      <c r="H117" s="14">
        <v>1</v>
      </c>
      <c r="I117" s="15">
        <f t="shared" si="21"/>
        <v>8400</v>
      </c>
    </row>
    <row r="118" s="1" customFormat="1" spans="1:9">
      <c r="A118" s="11"/>
      <c r="B118" s="39"/>
      <c r="C118" s="38" t="s">
        <v>42</v>
      </c>
      <c r="D118" s="26">
        <v>1</v>
      </c>
      <c r="E118" s="16" t="s">
        <v>16</v>
      </c>
      <c r="F118" s="27">
        <v>4500</v>
      </c>
      <c r="G118" s="15">
        <f t="shared" si="20"/>
        <v>4500</v>
      </c>
      <c r="H118" s="14">
        <v>1</v>
      </c>
      <c r="I118" s="15">
        <f t="shared" si="21"/>
        <v>4500</v>
      </c>
    </row>
    <row r="119" s="1" customFormat="1" spans="1:9">
      <c r="A119" s="11"/>
      <c r="B119" s="38" t="s">
        <v>43</v>
      </c>
      <c r="C119" s="40" t="s">
        <v>44</v>
      </c>
      <c r="D119" s="31">
        <v>1</v>
      </c>
      <c r="E119" s="26" t="s">
        <v>37</v>
      </c>
      <c r="F119" s="27">
        <v>5500</v>
      </c>
      <c r="G119" s="15">
        <f t="shared" ref="G119:G124" si="22">D119*F119</f>
        <v>5500</v>
      </c>
      <c r="H119" s="16">
        <v>1</v>
      </c>
      <c r="I119" s="15">
        <f t="shared" ref="I119:I124" si="23">G119*H119</f>
        <v>5500</v>
      </c>
    </row>
    <row r="120" s="1" customFormat="1" spans="1:9">
      <c r="A120" s="11"/>
      <c r="B120" s="37" t="s">
        <v>45</v>
      </c>
      <c r="C120" s="38" t="s">
        <v>46</v>
      </c>
      <c r="D120" s="26">
        <v>2</v>
      </c>
      <c r="E120" s="26" t="s">
        <v>47</v>
      </c>
      <c r="F120" s="27">
        <v>1500</v>
      </c>
      <c r="G120" s="15">
        <f t="shared" si="22"/>
        <v>3000</v>
      </c>
      <c r="H120" s="16">
        <v>1</v>
      </c>
      <c r="I120" s="15">
        <f t="shared" si="23"/>
        <v>3000</v>
      </c>
    </row>
    <row r="121" s="1" customFormat="1" ht="13" customHeight="1" spans="1:9">
      <c r="A121" s="11"/>
      <c r="B121" s="41" t="s">
        <v>48</v>
      </c>
      <c r="C121" s="42"/>
      <c r="D121" s="42"/>
      <c r="E121" s="42"/>
      <c r="F121" s="43"/>
      <c r="G121" s="44">
        <f>SUM(G110:G120)</f>
        <v>33075</v>
      </c>
      <c r="H121" s="45"/>
      <c r="I121" s="44">
        <f>SUM(I110:I120)</f>
        <v>33075</v>
      </c>
    </row>
    <row r="122" s="1" customFormat="1" spans="1:9">
      <c r="A122" s="11"/>
      <c r="B122" s="46" t="s">
        <v>49</v>
      </c>
      <c r="C122" s="47" t="s">
        <v>57</v>
      </c>
      <c r="D122" s="48">
        <v>2</v>
      </c>
      <c r="E122" s="49" t="s">
        <v>51</v>
      </c>
      <c r="F122" s="27">
        <v>1500</v>
      </c>
      <c r="G122" s="15">
        <f t="shared" si="22"/>
        <v>3000</v>
      </c>
      <c r="H122" s="16">
        <v>1</v>
      </c>
      <c r="I122" s="15">
        <f t="shared" si="23"/>
        <v>3000</v>
      </c>
    </row>
    <row r="123" s="1" customFormat="1" spans="1:9">
      <c r="A123" s="11"/>
      <c r="B123" s="50"/>
      <c r="C123" s="47" t="s">
        <v>52</v>
      </c>
      <c r="D123" s="48">
        <v>2</v>
      </c>
      <c r="E123" s="49" t="s">
        <v>51</v>
      </c>
      <c r="F123" s="27">
        <v>1000</v>
      </c>
      <c r="G123" s="15">
        <f t="shared" si="22"/>
        <v>2000</v>
      </c>
      <c r="H123" s="16">
        <v>1</v>
      </c>
      <c r="I123" s="15">
        <f t="shared" si="23"/>
        <v>2000</v>
      </c>
    </row>
    <row r="124" s="1" customFormat="1" spans="1:9">
      <c r="A124" s="11"/>
      <c r="B124" s="51"/>
      <c r="C124" s="47" t="s">
        <v>53</v>
      </c>
      <c r="D124" s="48">
        <v>1</v>
      </c>
      <c r="E124" s="49" t="s">
        <v>51</v>
      </c>
      <c r="F124" s="27">
        <v>1200</v>
      </c>
      <c r="G124" s="15">
        <f t="shared" si="22"/>
        <v>1200</v>
      </c>
      <c r="H124" s="16">
        <v>1</v>
      </c>
      <c r="I124" s="15">
        <f t="shared" si="23"/>
        <v>1200</v>
      </c>
    </row>
    <row r="125" s="1" customFormat="1" spans="1:9">
      <c r="A125" s="52"/>
      <c r="B125" s="41" t="s">
        <v>54</v>
      </c>
      <c r="C125" s="42"/>
      <c r="D125" s="42"/>
      <c r="E125" s="42"/>
      <c r="F125" s="42"/>
      <c r="G125" s="44">
        <f>SUM(G122:G124)</f>
        <v>6200</v>
      </c>
      <c r="H125" s="53"/>
      <c r="I125" s="44">
        <f>SUM(I122:I124)</f>
        <v>6200</v>
      </c>
    </row>
    <row r="126" s="1" customFormat="1" spans="1:9">
      <c r="A126" s="54" t="s">
        <v>55</v>
      </c>
      <c r="B126" s="55"/>
      <c r="C126" s="55"/>
      <c r="D126" s="55"/>
      <c r="E126" s="55"/>
      <c r="F126" s="55"/>
      <c r="G126" s="55"/>
      <c r="H126" s="56"/>
      <c r="I126" s="58">
        <f>I109+I121+I125</f>
        <v>58415</v>
      </c>
    </row>
    <row r="127" s="1" customFormat="1" spans="1:9">
      <c r="A127" s="11" t="s">
        <v>60</v>
      </c>
      <c r="B127" s="12" t="s">
        <v>11</v>
      </c>
      <c r="C127" s="13" t="s">
        <v>12</v>
      </c>
      <c r="D127" s="14">
        <v>35</v>
      </c>
      <c r="E127" s="14" t="s">
        <v>13</v>
      </c>
      <c r="F127" s="15">
        <v>300</v>
      </c>
      <c r="G127" s="15">
        <f t="shared" ref="G127:G139" si="24">D127*F127</f>
        <v>10500</v>
      </c>
      <c r="H127" s="16">
        <v>1</v>
      </c>
      <c r="I127" s="15">
        <f t="shared" ref="I127:I139" si="25">G127*H127</f>
        <v>10500</v>
      </c>
    </row>
    <row r="128" s="1" customFormat="1" spans="1:9">
      <c r="A128" s="11"/>
      <c r="B128" s="17" t="s">
        <v>14</v>
      </c>
      <c r="C128" s="18" t="s">
        <v>15</v>
      </c>
      <c r="D128" s="16">
        <v>1</v>
      </c>
      <c r="E128" s="16" t="s">
        <v>16</v>
      </c>
      <c r="F128" s="19">
        <v>900</v>
      </c>
      <c r="G128" s="19">
        <f t="shared" si="24"/>
        <v>900</v>
      </c>
      <c r="H128" s="16">
        <v>1</v>
      </c>
      <c r="I128" s="19">
        <f t="shared" si="25"/>
        <v>900</v>
      </c>
    </row>
    <row r="129" s="1" customFormat="1" spans="1:9">
      <c r="A129" s="11"/>
      <c r="B129" s="20"/>
      <c r="C129" s="21" t="s">
        <v>17</v>
      </c>
      <c r="D129" s="16">
        <v>1</v>
      </c>
      <c r="E129" s="16" t="s">
        <v>16</v>
      </c>
      <c r="F129" s="19">
        <v>900</v>
      </c>
      <c r="G129" s="19">
        <f t="shared" si="24"/>
        <v>900</v>
      </c>
      <c r="H129" s="16">
        <v>1</v>
      </c>
      <c r="I129" s="19">
        <f t="shared" si="25"/>
        <v>900</v>
      </c>
    </row>
    <row r="130" s="1" customFormat="1" spans="1:9">
      <c r="A130" s="11"/>
      <c r="B130" s="20"/>
      <c r="C130" s="18" t="s">
        <v>18</v>
      </c>
      <c r="D130" s="16">
        <v>1</v>
      </c>
      <c r="E130" s="16" t="s">
        <v>16</v>
      </c>
      <c r="F130" s="19">
        <v>900</v>
      </c>
      <c r="G130" s="19">
        <f t="shared" si="24"/>
        <v>900</v>
      </c>
      <c r="H130" s="16">
        <v>1</v>
      </c>
      <c r="I130" s="19">
        <f t="shared" si="25"/>
        <v>900</v>
      </c>
    </row>
    <row r="131" s="1" customFormat="1" spans="1:9">
      <c r="A131" s="11"/>
      <c r="B131" s="20"/>
      <c r="C131" s="22" t="s">
        <v>19</v>
      </c>
      <c r="D131" s="23">
        <v>1</v>
      </c>
      <c r="E131" s="16" t="s">
        <v>16</v>
      </c>
      <c r="F131" s="24">
        <v>800</v>
      </c>
      <c r="G131" s="19">
        <f t="shared" si="24"/>
        <v>800</v>
      </c>
      <c r="H131" s="16">
        <v>1</v>
      </c>
      <c r="I131" s="19">
        <f t="shared" si="25"/>
        <v>800</v>
      </c>
    </row>
    <row r="132" s="1" customFormat="1" spans="1:9">
      <c r="A132" s="11"/>
      <c r="B132" s="20"/>
      <c r="C132" s="22" t="s">
        <v>20</v>
      </c>
      <c r="D132" s="23">
        <v>1</v>
      </c>
      <c r="E132" s="16" t="s">
        <v>16</v>
      </c>
      <c r="F132" s="19">
        <v>900</v>
      </c>
      <c r="G132" s="19">
        <f t="shared" si="24"/>
        <v>900</v>
      </c>
      <c r="H132" s="16">
        <v>1</v>
      </c>
      <c r="I132" s="19">
        <f t="shared" si="25"/>
        <v>900</v>
      </c>
    </row>
    <row r="133" s="1" customFormat="1" spans="1:9">
      <c r="A133" s="11"/>
      <c r="B133" s="20"/>
      <c r="C133" s="22" t="s">
        <v>21</v>
      </c>
      <c r="D133" s="23">
        <v>1</v>
      </c>
      <c r="E133" s="16" t="s">
        <v>16</v>
      </c>
      <c r="F133" s="19">
        <v>900</v>
      </c>
      <c r="G133" s="19">
        <f t="shared" si="24"/>
        <v>900</v>
      </c>
      <c r="H133" s="16">
        <v>1</v>
      </c>
      <c r="I133" s="19">
        <f t="shared" si="25"/>
        <v>900</v>
      </c>
    </row>
    <row r="134" s="1" customFormat="1" spans="1:9">
      <c r="A134" s="11"/>
      <c r="B134" s="20"/>
      <c r="C134" s="22" t="s">
        <v>22</v>
      </c>
      <c r="D134" s="23">
        <v>1</v>
      </c>
      <c r="E134" s="16" t="s">
        <v>16</v>
      </c>
      <c r="F134" s="19">
        <v>900</v>
      </c>
      <c r="G134" s="19">
        <f t="shared" si="24"/>
        <v>900</v>
      </c>
      <c r="H134" s="16">
        <v>1</v>
      </c>
      <c r="I134" s="19">
        <f t="shared" si="25"/>
        <v>900</v>
      </c>
    </row>
    <row r="135" s="1" customFormat="1" spans="1:9">
      <c r="A135" s="11"/>
      <c r="B135" s="25" t="s">
        <v>23</v>
      </c>
      <c r="C135" s="22" t="s">
        <v>20</v>
      </c>
      <c r="D135" s="26">
        <v>1</v>
      </c>
      <c r="E135" s="26" t="s">
        <v>24</v>
      </c>
      <c r="F135" s="27">
        <v>1600</v>
      </c>
      <c r="G135" s="15">
        <f t="shared" si="24"/>
        <v>1600</v>
      </c>
      <c r="H135" s="16">
        <v>1</v>
      </c>
      <c r="I135" s="15">
        <f t="shared" si="25"/>
        <v>1600</v>
      </c>
    </row>
    <row r="136" s="1" customFormat="1" spans="1:9">
      <c r="A136" s="11"/>
      <c r="B136" s="28"/>
      <c r="C136" s="22" t="s">
        <v>25</v>
      </c>
      <c r="D136" s="26">
        <v>3</v>
      </c>
      <c r="E136" s="26" t="s">
        <v>26</v>
      </c>
      <c r="F136" s="27">
        <v>140</v>
      </c>
      <c r="G136" s="15">
        <f t="shared" si="24"/>
        <v>420</v>
      </c>
      <c r="H136" s="16">
        <v>1</v>
      </c>
      <c r="I136" s="15">
        <f t="shared" si="25"/>
        <v>420</v>
      </c>
    </row>
    <row r="137" s="1" customFormat="1" spans="1:9">
      <c r="A137" s="11"/>
      <c r="B137" s="28"/>
      <c r="C137" s="22" t="s">
        <v>27</v>
      </c>
      <c r="D137" s="26">
        <v>40</v>
      </c>
      <c r="E137" s="26" t="s">
        <v>24</v>
      </c>
      <c r="F137" s="27">
        <v>5</v>
      </c>
      <c r="G137" s="15">
        <f t="shared" si="24"/>
        <v>200</v>
      </c>
      <c r="H137" s="16">
        <v>1</v>
      </c>
      <c r="I137" s="15">
        <f t="shared" si="25"/>
        <v>200</v>
      </c>
    </row>
    <row r="138" s="1" customFormat="1" spans="1:9">
      <c r="A138" s="11"/>
      <c r="B138" s="28"/>
      <c r="C138" s="22" t="s">
        <v>28</v>
      </c>
      <c r="D138" s="26">
        <v>1</v>
      </c>
      <c r="E138" s="26" t="s">
        <v>24</v>
      </c>
      <c r="F138" s="27">
        <v>140</v>
      </c>
      <c r="G138" s="15">
        <f t="shared" si="24"/>
        <v>140</v>
      </c>
      <c r="H138" s="16">
        <v>1</v>
      </c>
      <c r="I138" s="15">
        <f t="shared" si="25"/>
        <v>140</v>
      </c>
    </row>
    <row r="139" s="1" customFormat="1" spans="1:9">
      <c r="A139" s="11"/>
      <c r="B139" s="29"/>
      <c r="C139" s="30" t="s">
        <v>29</v>
      </c>
      <c r="D139" s="31">
        <v>10</v>
      </c>
      <c r="E139" s="26" t="s">
        <v>24</v>
      </c>
      <c r="F139" s="27">
        <v>8</v>
      </c>
      <c r="G139" s="15">
        <f t="shared" si="24"/>
        <v>80</v>
      </c>
      <c r="H139" s="16">
        <v>1</v>
      </c>
      <c r="I139" s="15">
        <f t="shared" si="25"/>
        <v>80</v>
      </c>
    </row>
    <row r="140" s="1" customFormat="1" spans="1:9">
      <c r="A140" s="11"/>
      <c r="B140" s="32" t="s">
        <v>30</v>
      </c>
      <c r="C140" s="33"/>
      <c r="D140" s="33"/>
      <c r="E140" s="33"/>
      <c r="F140" s="34"/>
      <c r="G140" s="35">
        <f>SUM(G127:G130)</f>
        <v>13200</v>
      </c>
      <c r="H140" s="36"/>
      <c r="I140" s="35">
        <f>SUM(I127:I139)</f>
        <v>19140</v>
      </c>
    </row>
    <row r="141" s="1" customFormat="1" spans="1:9">
      <c r="A141" s="11"/>
      <c r="B141" s="37" t="s">
        <v>31</v>
      </c>
      <c r="C141" s="38" t="s">
        <v>32</v>
      </c>
      <c r="D141" s="31">
        <v>3</v>
      </c>
      <c r="E141" s="26" t="s">
        <v>33</v>
      </c>
      <c r="F141" s="27">
        <v>300</v>
      </c>
      <c r="G141" s="15">
        <f t="shared" ref="G141:G149" si="26">D141*F141</f>
        <v>900</v>
      </c>
      <c r="H141" s="14">
        <v>1</v>
      </c>
      <c r="I141" s="15">
        <f t="shared" ref="I141:I149" si="27">G141*H141</f>
        <v>900</v>
      </c>
    </row>
    <row r="142" s="1" customFormat="1" spans="1:9">
      <c r="A142" s="11"/>
      <c r="B142" s="39"/>
      <c r="C142" s="38" t="s">
        <v>34</v>
      </c>
      <c r="D142" s="31">
        <v>2</v>
      </c>
      <c r="E142" s="26" t="s">
        <v>26</v>
      </c>
      <c r="F142" s="27">
        <v>225</v>
      </c>
      <c r="G142" s="15">
        <f t="shared" si="26"/>
        <v>450</v>
      </c>
      <c r="H142" s="14">
        <v>1</v>
      </c>
      <c r="I142" s="15">
        <f t="shared" si="27"/>
        <v>450</v>
      </c>
    </row>
    <row r="143" s="1" customFormat="1" spans="1:9">
      <c r="A143" s="11"/>
      <c r="B143" s="39"/>
      <c r="C143" s="38" t="s">
        <v>35</v>
      </c>
      <c r="D143" s="31">
        <v>1</v>
      </c>
      <c r="E143" s="26" t="s">
        <v>26</v>
      </c>
      <c r="F143" s="27">
        <v>300</v>
      </c>
      <c r="G143" s="15">
        <f t="shared" si="26"/>
        <v>300</v>
      </c>
      <c r="H143" s="14">
        <v>1</v>
      </c>
      <c r="I143" s="15">
        <f t="shared" si="27"/>
        <v>300</v>
      </c>
    </row>
    <row r="144" s="1" customFormat="1" spans="1:9">
      <c r="A144" s="11"/>
      <c r="B144" s="39"/>
      <c r="C144" s="38" t="s">
        <v>36</v>
      </c>
      <c r="D144" s="31">
        <v>1</v>
      </c>
      <c r="E144" s="26" t="s">
        <v>37</v>
      </c>
      <c r="F144" s="27">
        <v>225</v>
      </c>
      <c r="G144" s="15">
        <f t="shared" si="26"/>
        <v>225</v>
      </c>
      <c r="H144" s="14">
        <v>1</v>
      </c>
      <c r="I144" s="15">
        <f t="shared" si="27"/>
        <v>225</v>
      </c>
    </row>
    <row r="145" s="1" customFormat="1" spans="1:9">
      <c r="A145" s="11"/>
      <c r="B145" s="39"/>
      <c r="C145" s="38" t="s">
        <v>38</v>
      </c>
      <c r="D145" s="26">
        <v>1</v>
      </c>
      <c r="E145" s="16" t="s">
        <v>16</v>
      </c>
      <c r="F145" s="27">
        <v>4100</v>
      </c>
      <c r="G145" s="15">
        <f t="shared" si="26"/>
        <v>4100</v>
      </c>
      <c r="H145" s="14">
        <v>1</v>
      </c>
      <c r="I145" s="15">
        <f t="shared" si="27"/>
        <v>4100</v>
      </c>
    </row>
    <row r="146" s="1" customFormat="1" spans="1:9">
      <c r="A146" s="11"/>
      <c r="B146" s="39"/>
      <c r="C146" s="38" t="s">
        <v>39</v>
      </c>
      <c r="D146" s="26">
        <v>1</v>
      </c>
      <c r="E146" s="16" t="s">
        <v>16</v>
      </c>
      <c r="F146" s="27">
        <v>2200</v>
      </c>
      <c r="G146" s="15">
        <f t="shared" si="26"/>
        <v>2200</v>
      </c>
      <c r="H146" s="14">
        <v>1</v>
      </c>
      <c r="I146" s="15">
        <f t="shared" si="27"/>
        <v>2200</v>
      </c>
    </row>
    <row r="147" s="1" customFormat="1" spans="1:9">
      <c r="A147" s="11"/>
      <c r="B147" s="39"/>
      <c r="C147" s="38" t="s">
        <v>40</v>
      </c>
      <c r="D147" s="26">
        <v>1</v>
      </c>
      <c r="E147" s="16" t="s">
        <v>16</v>
      </c>
      <c r="F147" s="27">
        <v>3500</v>
      </c>
      <c r="G147" s="15">
        <f t="shared" si="26"/>
        <v>3500</v>
      </c>
      <c r="H147" s="14">
        <v>1</v>
      </c>
      <c r="I147" s="15">
        <f t="shared" si="27"/>
        <v>3500</v>
      </c>
    </row>
    <row r="148" s="1" customFormat="1" ht="29" spans="1:9">
      <c r="A148" s="11"/>
      <c r="B148" s="39"/>
      <c r="C148" s="38" t="s">
        <v>41</v>
      </c>
      <c r="D148" s="26">
        <v>1</v>
      </c>
      <c r="E148" s="16" t="s">
        <v>16</v>
      </c>
      <c r="F148" s="27">
        <f>2400+6000</f>
        <v>8400</v>
      </c>
      <c r="G148" s="15">
        <f t="shared" si="26"/>
        <v>8400</v>
      </c>
      <c r="H148" s="14">
        <v>1</v>
      </c>
      <c r="I148" s="15">
        <f t="shared" si="27"/>
        <v>8400</v>
      </c>
    </row>
    <row r="149" s="1" customFormat="1" spans="1:9">
      <c r="A149" s="11"/>
      <c r="B149" s="39"/>
      <c r="C149" s="38" t="s">
        <v>42</v>
      </c>
      <c r="D149" s="26">
        <v>1</v>
      </c>
      <c r="E149" s="16" t="s">
        <v>16</v>
      </c>
      <c r="F149" s="27">
        <v>4500</v>
      </c>
      <c r="G149" s="15">
        <f t="shared" si="26"/>
        <v>4500</v>
      </c>
      <c r="H149" s="14">
        <v>1</v>
      </c>
      <c r="I149" s="15">
        <f t="shared" si="27"/>
        <v>4500</v>
      </c>
    </row>
    <row r="150" s="1" customFormat="1" spans="1:9">
      <c r="A150" s="11"/>
      <c r="B150" s="38" t="s">
        <v>43</v>
      </c>
      <c r="C150" s="40" t="s">
        <v>44</v>
      </c>
      <c r="D150" s="31">
        <v>1</v>
      </c>
      <c r="E150" s="26" t="s">
        <v>37</v>
      </c>
      <c r="F150" s="27">
        <v>5500</v>
      </c>
      <c r="G150" s="15">
        <f t="shared" ref="G150:G155" si="28">D150*F150</f>
        <v>5500</v>
      </c>
      <c r="H150" s="16">
        <v>1</v>
      </c>
      <c r="I150" s="15">
        <f t="shared" ref="I150:I155" si="29">G150*H150</f>
        <v>5500</v>
      </c>
    </row>
    <row r="151" s="1" customFormat="1" spans="1:9">
      <c r="A151" s="11"/>
      <c r="B151" s="37" t="s">
        <v>45</v>
      </c>
      <c r="C151" s="38" t="s">
        <v>46</v>
      </c>
      <c r="D151" s="26">
        <v>2</v>
      </c>
      <c r="E151" s="26" t="s">
        <v>47</v>
      </c>
      <c r="F151" s="27">
        <v>1500</v>
      </c>
      <c r="G151" s="15">
        <f t="shared" si="28"/>
        <v>3000</v>
      </c>
      <c r="H151" s="16">
        <v>1</v>
      </c>
      <c r="I151" s="15">
        <f t="shared" si="29"/>
        <v>3000</v>
      </c>
    </row>
    <row r="152" s="1" customFormat="1" ht="13" customHeight="1" spans="1:9">
      <c r="A152" s="11"/>
      <c r="B152" s="41" t="s">
        <v>48</v>
      </c>
      <c r="C152" s="42"/>
      <c r="D152" s="42"/>
      <c r="E152" s="42"/>
      <c r="F152" s="43"/>
      <c r="G152" s="44">
        <f>SUM(G141:G151)</f>
        <v>33075</v>
      </c>
      <c r="H152" s="45"/>
      <c r="I152" s="44">
        <f>SUM(I141:I151)</f>
        <v>33075</v>
      </c>
    </row>
    <row r="153" s="1" customFormat="1" spans="1:9">
      <c r="A153" s="11"/>
      <c r="B153" s="46" t="s">
        <v>49</v>
      </c>
      <c r="C153" s="47" t="s">
        <v>57</v>
      </c>
      <c r="D153" s="48">
        <v>2</v>
      </c>
      <c r="E153" s="49" t="s">
        <v>51</v>
      </c>
      <c r="F153" s="27">
        <v>1500</v>
      </c>
      <c r="G153" s="15">
        <f t="shared" si="28"/>
        <v>3000</v>
      </c>
      <c r="H153" s="16">
        <v>1</v>
      </c>
      <c r="I153" s="15">
        <f t="shared" si="29"/>
        <v>3000</v>
      </c>
    </row>
    <row r="154" s="1" customFormat="1" spans="1:9">
      <c r="A154" s="11"/>
      <c r="B154" s="50"/>
      <c r="C154" s="47" t="s">
        <v>52</v>
      </c>
      <c r="D154" s="48">
        <v>2</v>
      </c>
      <c r="E154" s="49" t="s">
        <v>51</v>
      </c>
      <c r="F154" s="27">
        <v>1000</v>
      </c>
      <c r="G154" s="15">
        <f t="shared" si="28"/>
        <v>2000</v>
      </c>
      <c r="H154" s="16">
        <v>1</v>
      </c>
      <c r="I154" s="15">
        <f t="shared" si="29"/>
        <v>2000</v>
      </c>
    </row>
    <row r="155" s="1" customFormat="1" spans="1:9">
      <c r="A155" s="11"/>
      <c r="B155" s="51"/>
      <c r="C155" s="47" t="s">
        <v>53</v>
      </c>
      <c r="D155" s="48">
        <v>1</v>
      </c>
      <c r="E155" s="49" t="s">
        <v>51</v>
      </c>
      <c r="F155" s="27">
        <v>1200</v>
      </c>
      <c r="G155" s="15">
        <f t="shared" si="28"/>
        <v>1200</v>
      </c>
      <c r="H155" s="16">
        <v>1</v>
      </c>
      <c r="I155" s="15">
        <f t="shared" si="29"/>
        <v>1200</v>
      </c>
    </row>
    <row r="156" s="1" customFormat="1" spans="1:9">
      <c r="A156" s="52"/>
      <c r="B156" s="41" t="s">
        <v>54</v>
      </c>
      <c r="C156" s="42"/>
      <c r="D156" s="42"/>
      <c r="E156" s="42"/>
      <c r="F156" s="42"/>
      <c r="G156" s="44">
        <f>SUM(G153:G155)</f>
        <v>6200</v>
      </c>
      <c r="H156" s="53"/>
      <c r="I156" s="44">
        <f>SUM(I153:I155)</f>
        <v>6200</v>
      </c>
    </row>
    <row r="157" s="1" customFormat="1" spans="1:9">
      <c r="A157" s="54" t="s">
        <v>55</v>
      </c>
      <c r="B157" s="55"/>
      <c r="C157" s="55"/>
      <c r="D157" s="55"/>
      <c r="E157" s="55"/>
      <c r="F157" s="55"/>
      <c r="G157" s="55"/>
      <c r="H157" s="56"/>
      <c r="I157" s="58">
        <f>I140+I152+I156</f>
        <v>58415</v>
      </c>
    </row>
    <row r="158" spans="1:9">
      <c r="A158" s="54" t="s">
        <v>61</v>
      </c>
      <c r="B158" s="55"/>
      <c r="C158" s="55"/>
      <c r="D158" s="55"/>
      <c r="E158" s="55"/>
      <c r="F158" s="55"/>
      <c r="G158" s="55"/>
      <c r="H158" s="56"/>
      <c r="I158" s="58">
        <f>I157+I126+I95+I64+I33</f>
        <v>296175</v>
      </c>
    </row>
    <row r="159" spans="1:9">
      <c r="A159" s="59" t="s">
        <v>62</v>
      </c>
      <c r="B159" s="59"/>
      <c r="C159" s="59"/>
      <c r="D159" s="59"/>
      <c r="E159" s="59"/>
      <c r="F159" s="59"/>
      <c r="G159" s="59"/>
      <c r="H159" s="59"/>
      <c r="I159" s="60">
        <f>I158</f>
        <v>296175</v>
      </c>
    </row>
    <row r="160" spans="1:9">
      <c r="A160" s="59" t="s">
        <v>63</v>
      </c>
      <c r="B160" s="59"/>
      <c r="C160" s="59"/>
      <c r="D160" s="59"/>
      <c r="E160" s="59"/>
      <c r="F160" s="59"/>
      <c r="G160" s="59"/>
      <c r="H160" s="59"/>
      <c r="I160" s="60">
        <v>313998.5</v>
      </c>
    </row>
  </sheetData>
  <mergeCells count="34">
    <mergeCell ref="A1:I1"/>
    <mergeCell ref="A33:H33"/>
    <mergeCell ref="A64:H64"/>
    <mergeCell ref="A95:H95"/>
    <mergeCell ref="A126:H126"/>
    <mergeCell ref="A157:H157"/>
    <mergeCell ref="A158:H158"/>
    <mergeCell ref="A159:H159"/>
    <mergeCell ref="A160:H160"/>
    <mergeCell ref="A3:A32"/>
    <mergeCell ref="A34:A63"/>
    <mergeCell ref="A65:A94"/>
    <mergeCell ref="A96:A125"/>
    <mergeCell ref="A127:A156"/>
    <mergeCell ref="B4:B10"/>
    <mergeCell ref="B11:B15"/>
    <mergeCell ref="B17:B25"/>
    <mergeCell ref="B29:B31"/>
    <mergeCell ref="B35:B41"/>
    <mergeCell ref="B42:B46"/>
    <mergeCell ref="B48:B56"/>
    <mergeCell ref="B60:B62"/>
    <mergeCell ref="B66:B72"/>
    <mergeCell ref="B73:B77"/>
    <mergeCell ref="B79:B87"/>
    <mergeCell ref="B91:B93"/>
    <mergeCell ref="B97:B103"/>
    <mergeCell ref="B104:B108"/>
    <mergeCell ref="B110:B118"/>
    <mergeCell ref="B122:B124"/>
    <mergeCell ref="B128:B134"/>
    <mergeCell ref="B135:B139"/>
    <mergeCell ref="B141:B149"/>
    <mergeCell ref="B153:B155"/>
  </mergeCells>
  <dataValidations count="1">
    <dataValidation showInputMessage="1" showErrorMessage="1" sqref="E11 E42 E73 E104 E13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尘归尘</cp:lastModifiedBy>
  <dcterms:created xsi:type="dcterms:W3CDTF">2006-09-16T11:21:00Z</dcterms:created>
  <dcterms:modified xsi:type="dcterms:W3CDTF">2025-05-09T04:11:27Z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AA4CD59A577D4AB78896FB0EDA8AC22F_13</vt:lpwstr>
  </property>
  <property fmtid="{D5CDD505-2E9C-101B-9397-08002B2CF9AE}" pid="4" name="KSOReadingLayout">
    <vt:bool>true</vt:bool>
  </property>
</Properties>
</file>