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申请人版本" sheetId="15" r:id="rId1"/>
    <sheet name="采购审核版本" sheetId="16" r:id="rId2"/>
    <sheet name="汇总" sheetId="17" r:id="rId3"/>
    <sheet name="标准费用类型" sheetId="18" r:id="rId4"/>
  </sheets>
  <externalReferences>
    <externalReference r:id="rId5"/>
  </externalReferences>
  <definedNames>
    <definedName name="一级">'[1]02.RATECARD'!$D$117:$D$124</definedName>
  </definedNames>
  <calcPr calcId="144525"/>
</workbook>
</file>

<file path=xl/sharedStrings.xml><?xml version="1.0" encoding="utf-8"?>
<sst xmlns="http://schemas.openxmlformats.org/spreadsheetml/2006/main" count="1148" uniqueCount="337">
  <si>
    <t>支持项目费用明细模板 
contribution project cost details template</t>
  </si>
  <si>
    <t>Project Name
项目名称</t>
  </si>
  <si>
    <t xml:space="preserve">“防治肺病 ,规范先行” ——慢阻肺病病例研讨及疾病管理提升基层行 </t>
  </si>
  <si>
    <r>
      <rPr>
        <sz val="10"/>
        <rFont val="Trebuchet MS"/>
        <charset val="134"/>
      </rPr>
      <t xml:space="preserve">Applicant
</t>
    </r>
    <r>
      <rPr>
        <sz val="10"/>
        <rFont val="微软雅黑"/>
        <charset val="134"/>
      </rPr>
      <t>申请人</t>
    </r>
  </si>
  <si>
    <t>kzlw838</t>
  </si>
  <si>
    <r>
      <rPr>
        <sz val="10"/>
        <rFont val="Trebuchet MS"/>
        <charset val="134"/>
      </rPr>
      <t xml:space="preserve">Recipient Name
</t>
    </r>
    <r>
      <rPr>
        <sz val="10"/>
        <rFont val="宋体"/>
        <charset val="134"/>
      </rPr>
      <t>受支持方全称</t>
    </r>
  </si>
  <si>
    <t>北京科创医学发展基金会</t>
  </si>
  <si>
    <t>Business Unit
事业部</t>
  </si>
  <si>
    <t>Respiratory Inhalation and Biologics Business Unit (RI&amp;B) &amp; Hong Kong and Macao</t>
  </si>
  <si>
    <t xml:space="preserve">Funding source
支持类型 </t>
  </si>
  <si>
    <t>HCP教育100%</t>
  </si>
  <si>
    <t>Event Date
活动日期</t>
  </si>
  <si>
    <t>2023-12-15 至 2024-11-30</t>
  </si>
  <si>
    <t xml:space="preserve">Project Amount
项目金额 </t>
  </si>
  <si>
    <t>5316597.00</t>
  </si>
  <si>
    <t>Event No. 
活动场次</t>
  </si>
  <si>
    <t>195</t>
  </si>
  <si>
    <r>
      <rPr>
        <sz val="10"/>
        <rFont val="Trebuchet MS"/>
        <charset val="134"/>
      </rPr>
      <t xml:space="preserve">Vendor Name
</t>
    </r>
    <r>
      <rPr>
        <sz val="10"/>
        <rFont val="宋体"/>
        <charset val="134"/>
      </rPr>
      <t>供应商名称</t>
    </r>
  </si>
  <si>
    <t/>
  </si>
  <si>
    <t>税费规则</t>
  </si>
  <si>
    <t>III.含供应商的项目，受支持方为增值税纳税人可开具增值税专用发票（有受支持方税费而供应商税费为零）</t>
  </si>
  <si>
    <t>受支持方费用</t>
  </si>
  <si>
    <t>Item No.
编号</t>
  </si>
  <si>
    <t>Cost summary (level 1)
费用汇总</t>
  </si>
  <si>
    <t>Cost details  (Level 2)
费用描述</t>
  </si>
  <si>
    <r>
      <rPr>
        <b/>
        <sz val="10"/>
        <color theme="0"/>
        <rFont val="Trebuchet MS"/>
        <charset val="134"/>
      </rPr>
      <t xml:space="preserve">Rate Card Item
</t>
    </r>
    <r>
      <rPr>
        <b/>
        <sz val="10"/>
        <color theme="0"/>
        <rFont val="宋体"/>
        <charset val="134"/>
      </rPr>
      <t>审核条目</t>
    </r>
  </si>
  <si>
    <r>
      <rPr>
        <b/>
        <sz val="10"/>
        <color theme="0"/>
        <rFont val="Trebuchet MS"/>
        <charset val="134"/>
      </rPr>
      <t xml:space="preserve">Unit  </t>
    </r>
    <r>
      <rPr>
        <b/>
        <sz val="10"/>
        <color theme="0"/>
        <rFont val="微软雅黑"/>
        <charset val="134"/>
      </rPr>
      <t>单位</t>
    </r>
  </si>
  <si>
    <t>Unit Price (exclu.TAX)
单价（不含税）</t>
  </si>
  <si>
    <r>
      <rPr>
        <b/>
        <sz val="10"/>
        <color theme="0"/>
        <rFont val="Trebuchet MS"/>
        <charset val="134"/>
      </rPr>
      <t xml:space="preserve">QTY  </t>
    </r>
    <r>
      <rPr>
        <b/>
        <sz val="10"/>
        <color theme="0"/>
        <rFont val="微软雅黑"/>
        <charset val="134"/>
      </rPr>
      <t>数量</t>
    </r>
  </si>
  <si>
    <r>
      <rPr>
        <b/>
        <sz val="10"/>
        <color theme="0"/>
        <rFont val="Trebuchet MS"/>
        <charset val="134"/>
      </rPr>
      <t xml:space="preserve">Times  </t>
    </r>
    <r>
      <rPr>
        <b/>
        <sz val="10"/>
        <color theme="0"/>
        <rFont val="微软雅黑"/>
        <charset val="134"/>
      </rPr>
      <t>次数</t>
    </r>
  </si>
  <si>
    <t>Total
总价</t>
  </si>
  <si>
    <r>
      <rPr>
        <b/>
        <sz val="10"/>
        <color theme="0"/>
        <rFont val="Trebuchet MS"/>
        <charset val="134"/>
      </rPr>
      <t xml:space="preserve">Rate Card Verification
</t>
    </r>
    <r>
      <rPr>
        <b/>
        <sz val="10"/>
        <color theme="0"/>
        <rFont val="宋体"/>
        <charset val="134"/>
      </rPr>
      <t>审核结果</t>
    </r>
  </si>
  <si>
    <t>Remark
备注</t>
  </si>
  <si>
    <t>系统生成</t>
  </si>
  <si>
    <t>人工填写或在线选择</t>
  </si>
  <si>
    <t>人工填写</t>
  </si>
  <si>
    <t>在线选择</t>
  </si>
  <si>
    <t>受支持方费用合计</t>
  </si>
  <si>
    <t>汇总</t>
  </si>
  <si>
    <t>A1=sum(d1)</t>
  </si>
  <si>
    <t>供应商费用</t>
  </si>
  <si>
    <t>1</t>
  </si>
  <si>
    <t>物料</t>
  </si>
  <si>
    <t>独立设计</t>
  </si>
  <si>
    <t>创意设计: 创意策划+视觉设计包括相关设计及完稿 包括衍生物等设计（同一系列会议仅限收取一次）</t>
  </si>
  <si>
    <t>场</t>
  </si>
  <si>
    <t>6800.00</t>
  </si>
  <si>
    <t>通过</t>
  </si>
  <si>
    <t xml:space="preserve">线上交流会*1，线下培训会*1。赞助权益：线上交流会180场，线下培训会（含直播）15场，慢病科普短视频（&lt;1min)100条，公众号科普文章制作（小于等于4P）150条，媒体投放250条  </t>
  </si>
  <si>
    <t>2</t>
  </si>
  <si>
    <t>衍生设计</t>
  </si>
  <si>
    <t>衍生设计针对已有设计的修改 包括背景板 展架 胸卡 台卡</t>
  </si>
  <si>
    <t>500.00</t>
  </si>
  <si>
    <t>180场线上交流会，每场1份H5邀请函设计</t>
  </si>
  <si>
    <t>3</t>
  </si>
  <si>
    <t>直播电脑设备</t>
  </si>
  <si>
    <t>笔记本电脑租赁</t>
  </si>
  <si>
    <t>个/场</t>
  </si>
  <si>
    <t>120.00</t>
  </si>
  <si>
    <t>180场线上交流会，每场3台笔记本租赁,一台负责推流，一台负责网络监控，一台负责前端监控</t>
  </si>
  <si>
    <t>4</t>
  </si>
  <si>
    <t>线上直播</t>
  </si>
  <si>
    <t>直播创建</t>
  </si>
  <si>
    <t>500人以内观看 单场1-4小时（单个播点允许重复登陆）</t>
  </si>
  <si>
    <t>/场</t>
  </si>
  <si>
    <t>2000.00</t>
  </si>
  <si>
    <t>180场线上交流会，直播每场预计100个播点以内（如超出播点按实际情况结算）。</t>
  </si>
  <si>
    <t>5</t>
  </si>
  <si>
    <t>互动方数</t>
  </si>
  <si>
    <t>10方视频互动 单场1-4小时</t>
  </si>
  <si>
    <t>800.00</t>
  </si>
  <si>
    <t>180场线上交流会，直播在线按3方计算（如超出按实际情况结算）</t>
  </si>
  <si>
    <t>6</t>
  </si>
  <si>
    <t>供应商服务费_人员劳务</t>
  </si>
  <si>
    <t>线上直播技术支持人员</t>
  </si>
  <si>
    <t>线上直播技术支持人员 （3+年技术经验 单场1-4小时）</t>
  </si>
  <si>
    <t>1000.00</t>
  </si>
  <si>
    <t>180场线上交流会，每场会议2位直播技术人员支持（负责直播网络状况监控，技术后台维护等）</t>
  </si>
  <si>
    <t>7</t>
  </si>
  <si>
    <t>线上直播客服人员</t>
  </si>
  <si>
    <t>线上直播客服人员 （含会前客户项目沟通，现场流程管理，以及会后报告整理 单场1-4小时）</t>
  </si>
  <si>
    <t>450.00</t>
  </si>
  <si>
    <t>线上交流会180场，每场会议2位客服人员支持（含会与直播用户沟通及测试，现场流程管理）</t>
  </si>
  <si>
    <t>10</t>
  </si>
  <si>
    <t>会场费用</t>
  </si>
  <si>
    <t>会场</t>
  </si>
  <si>
    <t>非一线城市会场半天100-150人</t>
  </si>
  <si>
    <t>4500.00</t>
  </si>
  <si>
    <t>15场线下培训会，非一线城市会场半天50-100人</t>
  </si>
  <si>
    <t>11</t>
  </si>
  <si>
    <t>搭建工人人工费</t>
  </si>
  <si>
    <t>人/天</t>
  </si>
  <si>
    <t>200.00</t>
  </si>
  <si>
    <t>15场线下培训会会场搭建，每场6人</t>
  </si>
  <si>
    <t>12</t>
  </si>
  <si>
    <t>P3显示屏</t>
  </si>
  <si>
    <t xml:space="preserve">P3  LED Screen 显示屏            </t>
  </si>
  <si>
    <t>平方米/天</t>
  </si>
  <si>
    <t>600.00</t>
  </si>
  <si>
    <t>15场线下培训会 ,P3显示屏，每场尺寸为6.5*12平米</t>
  </si>
  <si>
    <t>13</t>
  </si>
  <si>
    <t>背墙</t>
  </si>
  <si>
    <t>背墙钢结构桁架+绷3米宽幅黑底550精喷宝丽布</t>
  </si>
  <si>
    <t>平方米</t>
  </si>
  <si>
    <t>125.00</t>
  </si>
  <si>
    <t>15场线下培训会 钢结构背墙+绷3米宽幅黑底550精喷宝丽布，每场尺寸为35平米</t>
  </si>
  <si>
    <t>14</t>
  </si>
  <si>
    <t>监视器</t>
  </si>
  <si>
    <t>套/天</t>
  </si>
  <si>
    <t>60.00</t>
  </si>
  <si>
    <t>15场线下培训会，每场一套监视器</t>
  </si>
  <si>
    <t>15</t>
  </si>
  <si>
    <t>笔记本电脑</t>
  </si>
  <si>
    <t>15场线下培训会，每场4台笔记本租赁</t>
  </si>
  <si>
    <t>16</t>
  </si>
  <si>
    <t>音箱</t>
  </si>
  <si>
    <t>全频音箱</t>
  </si>
  <si>
    <t>个/天</t>
  </si>
  <si>
    <t>15场线下培训会，每场6个全频音箱</t>
  </si>
  <si>
    <t>17</t>
  </si>
  <si>
    <t>调音台</t>
  </si>
  <si>
    <t>8-12路模拟调音台租赁</t>
  </si>
  <si>
    <t>台/天</t>
  </si>
  <si>
    <t>150.00</t>
  </si>
  <si>
    <t>15场线下培训会，每场一个8-12路模拟调音台租赁</t>
  </si>
  <si>
    <t>18</t>
  </si>
  <si>
    <t>话筒</t>
  </si>
  <si>
    <t>高频无线头戴话筒</t>
  </si>
  <si>
    <t>100.00</t>
  </si>
  <si>
    <t>15场线下培训会，每场6个高频无线头戴话筒</t>
  </si>
  <si>
    <t>19</t>
  </si>
  <si>
    <t>台卡</t>
  </si>
  <si>
    <t xml:space="preserve">桌卡 (A4 三折) </t>
  </si>
  <si>
    <t>份</t>
  </si>
  <si>
    <t>2.00</t>
  </si>
  <si>
    <t>15场线下培训会，每场40份台卡</t>
  </si>
  <si>
    <t>20</t>
  </si>
  <si>
    <t>X展架（日程+主形象+指路）</t>
  </si>
  <si>
    <t>X展架W1200*2000mm 高精度相纸写真覆哑膜</t>
  </si>
  <si>
    <t>个</t>
  </si>
  <si>
    <t>115.00</t>
  </si>
  <si>
    <t>15场线下培训会，每场5个X展架，尺寸为1200*2000mm</t>
  </si>
  <si>
    <t>21</t>
  </si>
  <si>
    <t>返看电视LED</t>
  </si>
  <si>
    <t>50" LED</t>
  </si>
  <si>
    <t>15场线下培训会，每场2个返看电视LED</t>
  </si>
  <si>
    <t>22</t>
  </si>
  <si>
    <t>15场线下培训会，直播每场预计100个播点以内（如超出播点按实际情况结算）。</t>
  </si>
  <si>
    <t>23</t>
  </si>
  <si>
    <t>15场线下培训会，直播在线按3方计算（如超出按实际情况结算）</t>
  </si>
  <si>
    <t>24</t>
  </si>
  <si>
    <t>摄像设备(含摄像人员)</t>
  </si>
  <si>
    <t>线上直播高清摄像设备(含摄像人员) 单场1-5小时</t>
  </si>
  <si>
    <t>1200.00</t>
  </si>
  <si>
    <t>15场线下培训会，每场2位现场摄像人员</t>
  </si>
  <si>
    <t>25</t>
  </si>
  <si>
    <t>15场线下培训会，每场会议2位直播技术人员支持（负责直播网络状况监控，技术后台维护等）</t>
  </si>
  <si>
    <t>26</t>
  </si>
  <si>
    <t>15场线下培训会，每场会议2位客服人员支持（含会与直播用户沟通及测试，现场流程管理）</t>
  </si>
  <si>
    <t>31</t>
  </si>
  <si>
    <t>交通费</t>
  </si>
  <si>
    <t>地面交通</t>
  </si>
  <si>
    <t>地面交通-同城</t>
  </si>
  <si>
    <t>人/次</t>
  </si>
  <si>
    <t>300.00</t>
  </si>
  <si>
    <t>15场线下培训会，每场20人次（包含参会人员）</t>
  </si>
  <si>
    <t>32</t>
  </si>
  <si>
    <t>餐费</t>
  </si>
  <si>
    <t>茶歇</t>
  </si>
  <si>
    <t>茶歇-二线城市（非北上广深）五星级酒店</t>
  </si>
  <si>
    <t>50.00</t>
  </si>
  <si>
    <t>15场线下培训会，每场40人次（包含参会人员）</t>
  </si>
  <si>
    <t>33</t>
  </si>
  <si>
    <t>内容制作</t>
  </si>
  <si>
    <t>Newsletter内容撰写 (new work)</t>
  </si>
  <si>
    <t>Detailing Aids类文案撰写 (new work) 包括医学编辑及适量文献检索，如口袋手册，诊疗领域介绍相关等，专业要求高</t>
  </si>
  <si>
    <t>页</t>
  </si>
  <si>
    <t>400.00</t>
  </si>
  <si>
    <t>公众号科普文章制作撰写，每条长图文至少4屏，共计150条</t>
  </si>
  <si>
    <t>34</t>
  </si>
  <si>
    <t>Newsletter设计 (new work)</t>
  </si>
  <si>
    <t xml:space="preserve">Newsletter (new work,新闻信息推送，信息汇总简要说明等) 包括设计、排版、完稿，单页尺寸A4 </t>
  </si>
  <si>
    <t>530.00</t>
  </si>
  <si>
    <t>公众号科普文章制作设计，每条长图文至少4屏，共计150条</t>
  </si>
  <si>
    <t>35</t>
  </si>
  <si>
    <t>创意-医学经理</t>
  </si>
  <si>
    <t>创意人员医学经理（KV/DA/桌卡等创意项目，医学知识把关，非PPT制作）</t>
  </si>
  <si>
    <t>小时</t>
  </si>
  <si>
    <t>涉及：1）慢病科普短视频(针对医生)100条，1位医学经理，至少投入10个小时。2）公众号科普文章制作(针对医生)150条，1位医学经理，至少投入15个小时。总计投入20个小时。</t>
  </si>
  <si>
    <t>36</t>
  </si>
  <si>
    <t>科普短视频-视频脚本</t>
  </si>
  <si>
    <t xml:space="preserve">视频制作脚本编辑 (活动或拍摄活动前期的脚本编写) </t>
  </si>
  <si>
    <t>次</t>
  </si>
  <si>
    <t>1698.00</t>
  </si>
  <si>
    <t>慢病科普视频(针对医生)短视频，脚本编辑共计100条，所涉及的视频类型为口播短视频，时长1分钟内</t>
  </si>
  <si>
    <t>37</t>
  </si>
  <si>
    <t>科普短视频-摄像</t>
  </si>
  <si>
    <t>专业摄像师+高清摄像机+收音麦克（会场摄像）</t>
  </si>
  <si>
    <t>天</t>
  </si>
  <si>
    <t>1509.00</t>
  </si>
  <si>
    <t>慢病科普视频(针对医生)短视频拍摄人员，5天工作量</t>
  </si>
  <si>
    <t>38</t>
  </si>
  <si>
    <t>科普短视频-多媒体合成</t>
  </si>
  <si>
    <t>视频制作多媒体合成 (包括配音 配乐 字幕编辑 合成 听写英文和文字翻译，不包括机器渲染时长）</t>
  </si>
  <si>
    <t>260.00</t>
  </si>
  <si>
    <t>视频制作多媒体合成 (包括配音 配乐 字幕编辑 合成 听写英文和文字翻译) 涉及慢病科普视频(针对医生)后期加工，短视频（时长＜1min，）制作100条，每条3小时，共计300小时</t>
  </si>
  <si>
    <t>39</t>
  </si>
  <si>
    <t>视频后期加工</t>
  </si>
  <si>
    <t xml:space="preserve">视频制作后期加工及内容编辑 (对母带进行剪辑内容重新编排等，不包括机器渲染时长) </t>
  </si>
  <si>
    <t>视频制作后期加工及内容编辑 (视频剪辑 是指对母带进行剪辑) 涉及慢病科普视频(针对医生)后期加工，短视频（时长＜1min，）制作100条，每条3小时，共计300小时</t>
  </si>
  <si>
    <t>40</t>
  </si>
  <si>
    <t>媒体投放</t>
  </si>
  <si>
    <t>Non Rate Card</t>
  </si>
  <si>
    <t>385.00</t>
  </si>
  <si>
    <t>250次媒体投放;含100条图文，150条视频</t>
  </si>
  <si>
    <t>费用Level 1 汇总-1</t>
  </si>
  <si>
    <t>费用Level 1 汇总-3</t>
  </si>
  <si>
    <t>费用Level 1 汇总-4</t>
  </si>
  <si>
    <t>费用Level 1 汇总-5</t>
  </si>
  <si>
    <t>费用Level 1 汇总-6</t>
  </si>
  <si>
    <t>费用Level 1 汇总-7</t>
  </si>
  <si>
    <t>费用Level 1 汇总-8</t>
  </si>
  <si>
    <t>费用Level 1 汇总-9</t>
  </si>
  <si>
    <t>供应商项目执行费用合计</t>
  </si>
  <si>
    <t>供应商服务费/税费</t>
  </si>
  <si>
    <r>
      <rPr>
        <b/>
        <sz val="10"/>
        <color theme="0"/>
        <rFont val="Trebuchet MS"/>
        <charset val="134"/>
      </rPr>
      <t xml:space="preserve">Item No.
</t>
    </r>
    <r>
      <rPr>
        <b/>
        <sz val="10"/>
        <color theme="0"/>
        <rFont val="微软雅黑"/>
        <charset val="134"/>
      </rPr>
      <t>编号</t>
    </r>
  </si>
  <si>
    <r>
      <rPr>
        <b/>
        <sz val="10"/>
        <color theme="0"/>
        <rFont val="Trebuchet MS"/>
        <charset val="134"/>
      </rPr>
      <t xml:space="preserve">Vendor Tax/Service Fee
</t>
    </r>
    <r>
      <rPr>
        <b/>
        <sz val="10"/>
        <color theme="0"/>
        <rFont val="微软雅黑"/>
        <charset val="134"/>
      </rPr>
      <t>供应商税费</t>
    </r>
  </si>
  <si>
    <r>
      <rPr>
        <b/>
        <sz val="10"/>
        <color theme="0"/>
        <rFont val="Trebuchet MS"/>
        <charset val="134"/>
      </rPr>
      <t xml:space="preserve">Tax/Mgt Fee introduction
</t>
    </r>
    <r>
      <rPr>
        <b/>
        <sz val="10"/>
        <color theme="0"/>
        <rFont val="微软雅黑"/>
        <charset val="134"/>
      </rPr>
      <t>税费说明</t>
    </r>
  </si>
  <si>
    <r>
      <rPr>
        <b/>
        <sz val="10"/>
        <color theme="0"/>
        <rFont val="Trebuchet MS"/>
        <charset val="134"/>
      </rPr>
      <t xml:space="preserve">Tax/Fee Ratio%
</t>
    </r>
    <r>
      <rPr>
        <b/>
        <sz val="10"/>
        <color theme="0"/>
        <rFont val="宋体"/>
        <charset val="134"/>
      </rPr>
      <t>税</t>
    </r>
    <r>
      <rPr>
        <b/>
        <sz val="10"/>
        <color theme="0"/>
        <rFont val="Trebuchet MS"/>
        <charset val="134"/>
      </rPr>
      <t>/</t>
    </r>
    <r>
      <rPr>
        <b/>
        <sz val="10"/>
        <color theme="0"/>
        <rFont val="宋体"/>
        <charset val="134"/>
      </rPr>
      <t>费率</t>
    </r>
  </si>
  <si>
    <t>自动生成</t>
  </si>
  <si>
    <t>41</t>
  </si>
  <si>
    <t>供应商服务费_固定费率最大6%</t>
  </si>
  <si>
    <t>供应商服务费费率为最大6%的Level 1金额之和(交通费,住宿费,餐费,会场费用)*供应商服务费固定费率最大6%</t>
  </si>
  <si>
    <t>6.0000%</t>
  </si>
  <si>
    <t>42</t>
  </si>
  <si>
    <t>供应商服务费_固定费率最大3%</t>
  </si>
  <si>
    <t>供应商服务费费率为最大3%的Level 1金额之和(物料,系统平台,线上直播,内容制作,媒体发布,数据调研,检测/筛查)*供应商服务费固定费率最大3%</t>
  </si>
  <si>
    <t>3.0000%</t>
  </si>
  <si>
    <t>43</t>
  </si>
  <si>
    <t>供应商税费</t>
  </si>
  <si>
    <r>
      <rPr>
        <sz val="10"/>
        <rFont val="Trebuchet MS"/>
        <charset val="134"/>
      </rPr>
      <t>(</t>
    </r>
    <r>
      <rPr>
        <sz val="10"/>
        <rFont val="宋体"/>
        <charset val="134"/>
      </rPr>
      <t>供应商费用合计</t>
    </r>
    <r>
      <rPr>
        <sz val="10"/>
        <rFont val="Trebuchet MS"/>
        <charset val="134"/>
      </rPr>
      <t>+</t>
    </r>
    <r>
      <rPr>
        <sz val="10"/>
        <rFont val="宋体"/>
        <charset val="134"/>
      </rPr>
      <t>供应商服务费</t>
    </r>
    <r>
      <rPr>
        <sz val="10"/>
        <rFont val="Trebuchet MS"/>
        <charset val="134"/>
      </rPr>
      <t>)*</t>
    </r>
    <r>
      <rPr>
        <sz val="10"/>
        <rFont val="宋体"/>
        <charset val="134"/>
      </rPr>
      <t>供应商税率</t>
    </r>
  </si>
  <si>
    <t>0.0000%</t>
  </si>
  <si>
    <t>44</t>
  </si>
  <si>
    <t>供应商服务费和税费</t>
  </si>
  <si>
    <t>受支持方管理费/税费</t>
  </si>
  <si>
    <t>Total-总计</t>
  </si>
  <si>
    <t>Respiratory Inhalation and Biologics Business Unit (RI</t>
  </si>
  <si>
    <t>I. 不含供应商的项目</t>
  </si>
  <si>
    <t>8</t>
  </si>
  <si>
    <t>HCP劳务费</t>
  </si>
  <si>
    <t>讲课费</t>
  </si>
  <si>
    <t>国内讲者讲课费/口译/调研 (劳务费标准需满足30-90min，含个税）</t>
  </si>
  <si>
    <t>人</t>
  </si>
  <si>
    <t>2300.00</t>
  </si>
  <si>
    <t>180场线上交流会，每场1位讲者，区域级</t>
  </si>
  <si>
    <t>9</t>
  </si>
  <si>
    <t>讲课费-讨论嘉宾</t>
  </si>
  <si>
    <t>国内评论团成员 &gt;=10min（含个税）</t>
  </si>
  <si>
    <t>1050.00</t>
  </si>
  <si>
    <t>180场线上交流会，每场2位讨论嘉宾</t>
  </si>
  <si>
    <t>27</t>
  </si>
  <si>
    <t>讲课费-主席</t>
  </si>
  <si>
    <t>国内主席 半天会议（含个税）</t>
  </si>
  <si>
    <t>3550.00</t>
  </si>
  <si>
    <t>15场线下培训会，每场1位主席</t>
  </si>
  <si>
    <t>28</t>
  </si>
  <si>
    <t>讲课费-讲者</t>
  </si>
  <si>
    <t>15场线下培训会，每场2位讲者</t>
  </si>
  <si>
    <t>29</t>
  </si>
  <si>
    <t>30</t>
  </si>
  <si>
    <t>15场线下培训会，每场4位讨论嘉宾</t>
  </si>
  <si>
    <t>费用Level 1 汇总-2</t>
  </si>
  <si>
    <r>
      <rPr>
        <b/>
        <sz val="10"/>
        <color theme="0"/>
        <rFont val="Trebuchet MS"/>
        <charset val="134"/>
      </rPr>
      <t xml:space="preserve">Recipient Tax/Mgt Fee
</t>
    </r>
    <r>
      <rPr>
        <b/>
        <sz val="10"/>
        <color theme="0"/>
        <rFont val="微软雅黑"/>
        <charset val="134"/>
      </rPr>
      <t>受支持方税费</t>
    </r>
  </si>
  <si>
    <t>45</t>
  </si>
  <si>
    <t>受支持方管理费</t>
  </si>
  <si>
    <r>
      <rPr>
        <sz val="10"/>
        <rFont val="宋体"/>
        <charset val="134"/>
      </rPr>
      <t>以上所有费用汇总</t>
    </r>
    <r>
      <rPr>
        <sz val="10"/>
        <rFont val="Trebuchet MS"/>
        <charset val="134"/>
      </rPr>
      <t>-</t>
    </r>
    <r>
      <rPr>
        <sz val="10"/>
        <rFont val="宋体"/>
        <charset val="134"/>
      </rPr>
      <t>项目管理运营</t>
    </r>
    <r>
      <rPr>
        <sz val="10"/>
        <rFont val="Trebuchet MS"/>
        <charset val="134"/>
      </rPr>
      <t>(</t>
    </r>
    <r>
      <rPr>
        <sz val="10"/>
        <rFont val="宋体"/>
        <charset val="134"/>
      </rPr>
      <t>不计入管理费计算</t>
    </r>
    <r>
      <rPr>
        <sz val="10"/>
        <rFont val="Trebuchet MS"/>
        <charset val="134"/>
      </rPr>
      <t>))*</t>
    </r>
    <r>
      <rPr>
        <sz val="10"/>
        <rFont val="宋体"/>
        <charset val="134"/>
      </rPr>
      <t>受支持方管理费费率</t>
    </r>
  </si>
  <si>
    <t>10.0000%</t>
  </si>
  <si>
    <t>46</t>
  </si>
  <si>
    <t>受支持方税费</t>
  </si>
  <si>
    <r>
      <rPr>
        <sz val="10"/>
        <rFont val="宋体"/>
        <charset val="134"/>
      </rPr>
      <t>以上费用合计</t>
    </r>
    <r>
      <rPr>
        <sz val="10"/>
        <rFont val="Trebuchet MS"/>
        <charset val="134"/>
      </rPr>
      <t>*</t>
    </r>
    <r>
      <rPr>
        <sz val="10"/>
        <rFont val="宋体"/>
        <charset val="134"/>
      </rPr>
      <t>税率</t>
    </r>
  </si>
  <si>
    <t>47</t>
  </si>
  <si>
    <t>管理费和税费</t>
  </si>
  <si>
    <t>支持项目费用汇总模板 
contribution project cost summary template</t>
  </si>
  <si>
    <t>First Round
最初费用</t>
  </si>
  <si>
    <t>Final Round
更新费用</t>
  </si>
  <si>
    <t>Gap
差异</t>
  </si>
  <si>
    <t>Change %
变化率</t>
  </si>
  <si>
    <t>A (第一次导入）</t>
  </si>
  <si>
    <t>B（更新导入）</t>
  </si>
  <si>
    <t>C=B-A</t>
  </si>
  <si>
    <t>D%=B/A-1</t>
  </si>
  <si>
    <t>0%</t>
  </si>
  <si>
    <t xml:space="preserve">15场线下培训会 ,P3显示屏，每场尺寸为6.5*12平米,15场线下培训会 钢结构背墙+绷3米宽幅黑底550精喷宝丽布，每场尺寸为35平米,15场线下培训会，每场2个返看电视LED,15场线下培训会，每场40份台卡,15场线下培训会，每场4台笔记本租赁,15场线下培训会，每场5个X展架，尺寸为1200*2000mm,15场线下培训会，每场6个全频音箱,15场线下培训会，每场6个高频无线头戴话筒,15场线下培训会，每场一个8-12路模拟调音台租赁,15场线下培训会，每场一套监视器,180场线上交流会，每场1份H5邀请函设计,180场线上交流会，每场3台笔记本租赁,一台负责推流，一台负责网络监控，一台负责前端监控,慢病科普视频(针对医生)短视频，脚本编辑共计100条，所涉及的视频类型为口播短视频，时长1分钟内,线上交流会*1，线下培训会*1。赞助权益：线上交流会180场，线下培训会（含直播）15场，慢病科普短视频（&lt;1min)100条，公众号科普文章制作（小于等于4P）150条，媒体投放250条  ;15场线下培训会 ,P3显示屏，每场尺寸为6.5*12平米,15场线下培训会 钢结构背墙+绷3米宽幅黑底550精喷宝丽布，每场尺寸为35平米,15场线下培训会，每场2个返看电视LED,15场线下培训会，每场40份台卡,15场线下培训会，每场4台笔记本租赁,15场线下培训会，每场5个X展架，尺寸为1200*2000mm,15场线下培训会，每场6个全频音箱,15场线下培训会，每场6个高频无线头戴话筒,15场线下培训会，每场一个8-12路模拟调音台租赁,15场线下培训会，每场一套监视器,180场线上交流会，每场1份H5邀请函设计,180场线上交流会，每场3台笔记本租赁,一台负责推流，一台负责网络监控，一台负责前端监控,慢病科普视频(针对医生)短视频，脚本编辑共计100条，所涉及的视频类型为口播短视频，时长1分钟内,线上交流会*1，线下培训会*1。赞助权益：线上交流会180场，线下培训会（含直播）15场，慢病科普短视频（&lt;1min)100条，公众号科普文章制作（小于等于4P）150条，媒体投放250条  </t>
  </si>
  <si>
    <t>15场线下培训会，直播在线按3方计算（如超出按实际情况结算）,15场线下培训会，直播每场预计100个播点以内（如超出播点按实际情况结算）。,180场线上交流会，直播在线按3方计算（如超出按实际情况结算）,180场线上交流会，直播每场预计100个播点以内（如超出播点按实际情况结算）。;15场线下培训会，直播在线按3方计算（如超出按实际情况结算）,15场线下培训会，直播每场预计100个播点以内（如超出播点按实际情况结算）。,180场线上交流会，直播在线按3方计算（如超出按实际情况结算）,180场线上交流会，直播每场预计100个播点以内（如超出播点按实际情况结算）。</t>
  </si>
  <si>
    <t>15场线下培训会会场搭建，每场6人,15场线下培训会，每场2位现场摄像人员,15场线下培训会，每场会议2位客服人员支持（含会与直播用户沟通及测试，现场流程管理）,15场线下培训会，每场会议2位直播技术人员支持（负责直播网络状况监控，技术后台维护等）,180场线上交流会，每场会议2位直播技术人员支持（负责直播网络状况监控，技术后台维护等）,慢病科普视频(针对医生)短视频拍摄人员，5天工作量,涉及：1）慢病科普短视频(针对医生)100条，1位医学经理，至少投入10个小时。2）公众号科普文章制作(针对医生)150条，1位医学经理，至少投入15个小时。总计投入20个小时。,线上交流会180场，每场会议2位客服人员支持（含会与直播用户沟通及测试，现场流程管理）,视频制作后期加工及内容编辑 (视频剪辑 是指对母带进行剪辑) 涉及慢病科普视频(针对医生)后期加工，短视频（时长＜1min，）制作100条，每条3小时，共计300小时,视频制作多媒体合成 (包括配音 配乐 字幕编辑 合成 听写英文和文字翻译) 涉及慢病科普视频(针对医生)后期加工，短视频（时长＜1min，）制作100条，每条3小时，共计300小时;15场线下培训会会场搭建，每场6人,15场线下培训会，每场2位现场摄像人员,15场线下培训会，每场会议2位客服人员支持（含会与直播用户沟通及测试，现场流程管理）,15场线下培训会，每场会议2位直播技术人员支持（负责直播网络状况监控，技术后台维护等）,180场线上交流会，每场会议2位直播技术人员支持（负责直播网络状况监控，技术后台维护等）,慢病科普视频(针对医生)短视频拍摄人员，5天工作量,涉及：1）慢病科普短视频(针对医生)100条，1位医学经理，至少投入10个小时。2）公众号科普文章制作(针对医生)150条，1位医学经理，至少投入15个小时。总计投入20个小时。,线上交流会180场，每场会议2位客服人员支持（含会与直播用户沟通及测试，现场流程管理）,视频制作后期加工及内容编辑 (视频剪辑 是指对母带进行剪辑) 涉及慢病科普视频(针对医生)后期加工，短视频（时长＜1min，）制作100条，每条3小时，共计300小时,视频制作多媒体合成 (包括配音 配乐 字幕编辑 合成 听写英文和文字翻译) 涉及慢病科普视频(针对医生)后期加工，短视频（时长＜1min，）制作100条，每条3小时，共计300小时</t>
  </si>
  <si>
    <t>15场线下培训会，每场1位主席,15场线下培训会，每场2位讲者,15场线下培训会，每场4位讨论嘉宾,180场线上交流会，每场1位讲者，区域级,180场线上交流会，每场2位讨论嘉宾;15场线下培训会，每场1位主席,15场线下培训会，每场2位讲者,15场线下培训会，每场4位讨论嘉宾,180场线上交流会，每场1位讲者，区域级,180场线上交流会，每场2位讨论嘉宾</t>
  </si>
  <si>
    <t>15场线下培训会，非一线城市会场半天50-100人;15场线下培训会，非一线城市会场半天50-100人</t>
  </si>
  <si>
    <t>15场线下培训会，每场20人次（包含参会人员）;15场线下培训会，每场20人次（包含参会人员）</t>
  </si>
  <si>
    <t>15场线下培训会，每场40人次（包含参会人员）;15场线下培训会，每场40人次（包含参会人员）</t>
  </si>
  <si>
    <t>公众号科普文章制作撰写，每条长图文至少4屏，共计150条,公众号科普文章制作设计，每条长图文至少4屏，共计150条;公众号科普文章制作撰写，每条长图文至少4屏，共计150条,公众号科普文章制作设计，每条长图文至少4屏，共计150条</t>
  </si>
  <si>
    <t>250次媒体投放;含100条图文，150条视频;250次媒体投放;含100条图文，150条视频</t>
  </si>
  <si>
    <t>TTL</t>
  </si>
  <si>
    <t>5436597.00</t>
  </si>
  <si>
    <t>-120000.00</t>
  </si>
  <si>
    <t>-2.21%</t>
  </si>
  <si>
    <t>编号</t>
  </si>
  <si>
    <r>
      <rPr>
        <b/>
        <sz val="8"/>
        <color rgb="FFFFFFFF"/>
        <rFont val="Microsoft YaHei UI"/>
        <charset val="134"/>
      </rPr>
      <t>费用汇总</t>
    </r>
    <r>
      <rPr>
        <b/>
        <sz val="8"/>
        <color rgb="FFFFFFFF"/>
        <rFont val="宋体"/>
        <charset val="134"/>
      </rPr>
      <t>（</t>
    </r>
    <r>
      <rPr>
        <b/>
        <sz val="8"/>
        <color rgb="FFFFFFFF"/>
        <rFont val="Tahoma"/>
        <charset val="134"/>
      </rPr>
      <t>Level1</t>
    </r>
    <r>
      <rPr>
        <b/>
        <sz val="8"/>
        <color rgb="FFFFFFFF"/>
        <rFont val="宋体"/>
        <charset val="134"/>
      </rPr>
      <t>）</t>
    </r>
  </si>
  <si>
    <r>
      <rPr>
        <b/>
        <sz val="8"/>
        <color rgb="FFFFFFFF"/>
        <rFont val="Microsoft YaHei UI"/>
        <charset val="134"/>
      </rPr>
      <t>费用明细（</t>
    </r>
    <r>
      <rPr>
        <b/>
        <sz val="8"/>
        <color rgb="FFFFFFFF"/>
        <rFont val="Tahoma"/>
        <charset val="134"/>
      </rPr>
      <t>Level2</t>
    </r>
    <r>
      <rPr>
        <b/>
        <sz val="8"/>
        <color rgb="FFFFFFFF"/>
        <rFont val="Microsoft YaHei UI"/>
        <charset val="134"/>
      </rPr>
      <t>）</t>
    </r>
  </si>
  <si>
    <t>讲课费/专家咨询费/HCP劳务费个税/主持费用/医生调研费</t>
  </si>
  <si>
    <t>机票-HCP/火车票-HCP/地面交通-HCP/租车; 机票-工作人员/火车票-工作人员/地面交通-工作人员</t>
  </si>
  <si>
    <t>住宿费</t>
  </si>
  <si>
    <t>住宿费-HCP、住宿费-工作人员/酒店</t>
  </si>
  <si>
    <t>餐费-HCP/小食-HCP/茶歇-HCP/餐费-工作人员/小食-工作人员/茶歇-工作人员/午餐/晚餐</t>
  </si>
  <si>
    <t>参会费/注册费</t>
  </si>
  <si>
    <t>会议场租费/会场设备租用</t>
  </si>
  <si>
    <t>刊物手册印刷采购物流/非筛查用设备仪器/会场搭建</t>
  </si>
  <si>
    <t>系统平台</t>
  </si>
  <si>
    <t>系统开发维护升级/公众号/患者管理平台/软件费用</t>
  </si>
  <si>
    <t>直播平台服务/视频平台服务/技术支持等</t>
  </si>
  <si>
    <t>线上线下内容制作/视频摄影/音频/采编/设计制作/医学内容/翻译/新闻稿撰写/微信稿件</t>
  </si>
  <si>
    <t>媒体发布</t>
  </si>
  <si>
    <t>媒体推送/发布/版面和推广</t>
  </si>
  <si>
    <t>数据调研</t>
  </si>
  <si>
    <t>资料/数据收集或总结报告/调研机构费用</t>
  </si>
  <si>
    <t>项目管理运营(不计入管理费计算)</t>
  </si>
  <si>
    <t>受支持方自身而非供应商产生的项目管理费用，如办公室运营/项目人员费用/呼叫中心等</t>
  </si>
  <si>
    <t>检测/筛查</t>
  </si>
  <si>
    <t>仪器/设备/试纸/其他</t>
  </si>
  <si>
    <t>展台</t>
  </si>
  <si>
    <t>展台,或拆分明细</t>
  </si>
  <si>
    <t>冠名</t>
  </si>
  <si>
    <t>冠名,或拆分明细</t>
  </si>
  <si>
    <t>卫星会/专题会</t>
  </si>
  <si>
    <t>卫星会/专题会,或拆分明细</t>
  </si>
  <si>
    <t>其他</t>
  </si>
  <si>
    <t>展台/冠名/卫星会/专题会</t>
  </si>
  <si>
    <t>展台/冠名/卫星会/专题会,或拆分明细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</si>
</sst>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¥-804]#,##0.00;[$¥-804]\-#,##0.00"/>
    <numFmt numFmtId="179" formatCode="[$¥-804]#,##0.00"/>
    <numFmt numFmtId="180" formatCode="0.00_);[Red]\(0.00\)"/>
  </numFmts>
  <fonts count="54">
    <font>
      <sz val="11"/>
      <color theme="1"/>
      <name val="等线"/>
      <charset val="134"/>
      <scheme val="minor"/>
    </font>
    <font>
      <b/>
      <sz val="8"/>
      <color rgb="FFFFFFFF"/>
      <name val="Tahoma"/>
      <charset val="134"/>
    </font>
    <font>
      <sz val="11"/>
      <name val="Trebuchet MS"/>
      <charset val="134"/>
    </font>
    <font>
      <sz val="10"/>
      <color theme="0"/>
      <name val="Trebuchet MS"/>
      <charset val="134"/>
    </font>
    <font>
      <sz val="10"/>
      <name val="Trebuchet MS"/>
      <charset val="134"/>
    </font>
    <font>
      <sz val="12"/>
      <name val="Trebuchet MS"/>
      <charset val="134"/>
    </font>
    <font>
      <sz val="18"/>
      <name val="Trebuchet MS"/>
      <charset val="134"/>
    </font>
    <font>
      <sz val="12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0"/>
      <color theme="0"/>
      <name val="Trebuchet MS"/>
      <charset val="134"/>
    </font>
    <font>
      <sz val="22"/>
      <name val="Trebuchet MS"/>
      <charset val="134"/>
    </font>
    <font>
      <b/>
      <sz val="10"/>
      <color theme="0"/>
      <name val="微软雅黑"/>
      <charset val="134"/>
    </font>
    <font>
      <b/>
      <sz val="10"/>
      <name val="Trebuchet MS"/>
      <charset val="134"/>
    </font>
    <font>
      <b/>
      <sz val="10"/>
      <color rgb="FF000000"/>
      <name val="等线"/>
      <charset val="134"/>
    </font>
    <font>
      <b/>
      <sz val="10"/>
      <color indexed="8"/>
      <name val="Trebuchet MS"/>
      <charset val="134"/>
    </font>
    <font>
      <b/>
      <sz val="10"/>
      <color theme="1"/>
      <name val="Trebuchet MS"/>
      <charset val="134"/>
    </font>
    <font>
      <b/>
      <sz val="10"/>
      <color theme="1"/>
      <name val="等线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1"/>
      <color theme="0"/>
      <name val="Trebuchet MS"/>
      <charset val="134"/>
    </font>
    <font>
      <sz val="10"/>
      <color indexed="8"/>
      <name val="Trebuchet MS"/>
      <charset val="134"/>
    </font>
    <font>
      <sz val="11"/>
      <color theme="0"/>
      <name val="Trebuchet MS"/>
      <charset val="134"/>
    </font>
    <font>
      <sz val="10"/>
      <color theme="1"/>
      <name val="Trebuchet MS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Verdana"/>
      <charset val="134"/>
    </font>
    <font>
      <sz val="11"/>
      <color indexed="8"/>
      <name val="宋体"/>
      <charset val="134"/>
    </font>
    <font>
      <b/>
      <sz val="8"/>
      <color rgb="FFFFFFFF"/>
      <name val="Microsoft YaHei UI"/>
      <charset val="134"/>
    </font>
    <font>
      <b/>
      <sz val="8"/>
      <color rgb="FFFFFFFF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b/>
      <sz val="10"/>
      <color theme="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5B1DAD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medium">
        <color rgb="FFDDDDDD"/>
      </left>
      <right style="medium">
        <color rgb="FF0E0638"/>
      </right>
      <top/>
      <bottom style="medium">
        <color rgb="FF0E0638"/>
      </bottom>
      <diagonal/>
    </border>
    <border>
      <left style="medium">
        <color rgb="FF0E0638"/>
      </left>
      <right style="medium">
        <color rgb="FFDDDDDD"/>
      </right>
      <top/>
      <bottom style="medium">
        <color rgb="FF0E063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1" borderId="4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2" borderId="44" applyNumberFormat="0" applyAlignment="0" applyProtection="0">
      <alignment vertical="center"/>
    </xf>
    <xf numFmtId="0" fontId="36" fillId="13" borderId="45" applyNumberFormat="0" applyAlignment="0" applyProtection="0">
      <alignment vertical="center"/>
    </xf>
    <xf numFmtId="0" fontId="37" fillId="13" borderId="44" applyNumberFormat="0" applyAlignment="0" applyProtection="0">
      <alignment vertical="center"/>
    </xf>
    <xf numFmtId="0" fontId="38" fillId="14" borderId="46" applyNumberFormat="0" applyAlignment="0" applyProtection="0">
      <alignment vertical="center"/>
    </xf>
    <xf numFmtId="0" fontId="39" fillId="0" borderId="47" applyNumberFormat="0" applyFill="0" applyAlignment="0" applyProtection="0">
      <alignment vertical="center"/>
    </xf>
    <xf numFmtId="0" fontId="40" fillId="0" borderId="48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176" fontId="46" fillId="0" borderId="0" applyFont="0" applyFill="0" applyBorder="0" applyAlignment="0" applyProtection="0"/>
    <xf numFmtId="177" fontId="46" fillId="0" borderId="0" applyFont="0" applyFill="0" applyBorder="0" applyAlignment="0" applyProtection="0">
      <alignment vertical="center"/>
    </xf>
    <xf numFmtId="0" fontId="46" fillId="0" borderId="0"/>
    <xf numFmtId="0" fontId="46" fillId="0" borderId="0"/>
    <xf numFmtId="0" fontId="46" fillId="0" borderId="0"/>
    <xf numFmtId="178" fontId="46" fillId="0" borderId="0"/>
    <xf numFmtId="179" fontId="46" fillId="0" borderId="0"/>
    <xf numFmtId="0" fontId="0" fillId="0" borderId="0"/>
    <xf numFmtId="0" fontId="47" fillId="0" borderId="0"/>
    <xf numFmtId="9" fontId="46" fillId="0" borderId="0" applyFont="0" applyFill="0" applyBorder="0" applyAlignment="0" applyProtection="0"/>
    <xf numFmtId="0" fontId="48" fillId="0" borderId="0" applyProtection="0"/>
    <xf numFmtId="178" fontId="46" fillId="0" borderId="0"/>
  </cellStyleXfs>
  <cellXfs count="185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0" borderId="0" xfId="52" applyFont="1"/>
    <xf numFmtId="0" fontId="3" fillId="0" borderId="0" xfId="52" applyFont="1"/>
    <xf numFmtId="0" fontId="4" fillId="0" borderId="0" xfId="52" applyFont="1"/>
    <xf numFmtId="0" fontId="4" fillId="0" borderId="0" xfId="52" applyFont="1" applyAlignment="1">
      <alignment vertical="center"/>
    </xf>
    <xf numFmtId="0" fontId="5" fillId="0" borderId="0" xfId="52" applyFont="1"/>
    <xf numFmtId="4" fontId="5" fillId="0" borderId="0" xfId="52" applyNumberFormat="1" applyFont="1"/>
    <xf numFmtId="0" fontId="6" fillId="3" borderId="0" xfId="52" applyFont="1" applyFill="1" applyAlignment="1">
      <alignment horizontal="center" vertical="center" wrapText="1"/>
    </xf>
    <xf numFmtId="0" fontId="0" fillId="0" borderId="0" xfId="0" applyAlignment="1"/>
    <xf numFmtId="0" fontId="7" fillId="0" borderId="0" xfId="56" applyFont="1"/>
    <xf numFmtId="0" fontId="4" fillId="4" borderId="0" xfId="52" applyFont="1" applyFill="1" applyAlignment="1">
      <alignment horizontal="left" vertical="center" wrapText="1"/>
    </xf>
    <xf numFmtId="0" fontId="8" fillId="4" borderId="3" xfId="52" applyFont="1" applyFill="1" applyBorder="1" applyAlignment="1">
      <alignment horizontal="center"/>
    </xf>
    <xf numFmtId="179" fontId="4" fillId="4" borderId="0" xfId="52" applyNumberFormat="1" applyFont="1" applyFill="1" applyAlignment="1">
      <alignment horizontal="left" vertical="center" wrapText="1"/>
    </xf>
    <xf numFmtId="179" fontId="4" fillId="4" borderId="3" xfId="52" applyNumberFormat="1" applyFont="1" applyFill="1" applyBorder="1" applyAlignment="1">
      <alignment horizontal="left" vertical="center" wrapText="1"/>
    </xf>
    <xf numFmtId="0" fontId="0" fillId="0" borderId="3" xfId="0" applyBorder="1" applyAlignment="1"/>
    <xf numFmtId="0" fontId="2" fillId="0" borderId="0" xfId="56" applyFont="1"/>
    <xf numFmtId="0" fontId="8" fillId="4" borderId="4" xfId="52" applyFont="1" applyFill="1" applyBorder="1" applyAlignment="1">
      <alignment horizontal="center"/>
    </xf>
    <xf numFmtId="179" fontId="4" fillId="4" borderId="4" xfId="52" applyNumberFormat="1" applyFont="1" applyFill="1" applyBorder="1" applyAlignment="1">
      <alignment horizontal="left" vertical="center" wrapText="1"/>
    </xf>
    <xf numFmtId="0" fontId="0" fillId="0" borderId="4" xfId="0" applyBorder="1" applyAlignment="1"/>
    <xf numFmtId="0" fontId="0" fillId="0" borderId="4" xfId="0" applyBorder="1" applyAlignment="1">
      <alignment vertical="center"/>
    </xf>
    <xf numFmtId="179" fontId="8" fillId="4" borderId="0" xfId="52" applyNumberFormat="1" applyFont="1" applyFill="1" applyAlignment="1">
      <alignment horizontal="left" vertical="center" wrapText="1"/>
    </xf>
    <xf numFmtId="0" fontId="9" fillId="4" borderId="4" xfId="52" applyFont="1" applyFill="1" applyBorder="1" applyAlignment="1">
      <alignment horizontal="left" vertical="center"/>
    </xf>
    <xf numFmtId="0" fontId="2" fillId="4" borderId="0" xfId="56" applyFont="1" applyFill="1"/>
    <xf numFmtId="0" fontId="10" fillId="4" borderId="0" xfId="56" applyFont="1" applyFill="1" applyAlignment="1">
      <alignment horizontal="left"/>
    </xf>
    <xf numFmtId="0" fontId="11" fillId="4" borderId="0" xfId="53" applyFont="1" applyFill="1" applyAlignment="1">
      <alignment horizontal="left"/>
    </xf>
    <xf numFmtId="0" fontId="3" fillId="5" borderId="5" xfId="52" applyFont="1" applyFill="1" applyBorder="1"/>
    <xf numFmtId="0" fontId="12" fillId="6" borderId="6" xfId="57" applyFont="1" applyFill="1" applyBorder="1" applyAlignment="1" applyProtection="1">
      <alignment horizontal="center" vertical="center" wrapText="1"/>
      <protection locked="0"/>
    </xf>
    <xf numFmtId="0" fontId="12" fillId="6" borderId="7" xfId="57" applyFont="1" applyFill="1" applyBorder="1" applyAlignment="1" applyProtection="1">
      <alignment horizontal="center" vertical="center" wrapText="1"/>
      <protection locked="0"/>
    </xf>
    <xf numFmtId="179" fontId="12" fillId="6" borderId="8" xfId="57" applyNumberFormat="1" applyFont="1" applyFill="1" applyBorder="1" applyAlignment="1" applyProtection="1">
      <alignment horizontal="center" vertical="center" wrapText="1"/>
      <protection locked="0"/>
    </xf>
    <xf numFmtId="179" fontId="12" fillId="6" borderId="9" xfId="57" applyNumberFormat="1" applyFont="1" applyFill="1" applyBorder="1" applyAlignment="1" applyProtection="1">
      <alignment horizontal="center" vertical="center" wrapText="1"/>
      <protection locked="0"/>
    </xf>
    <xf numFmtId="0" fontId="12" fillId="6" borderId="10" xfId="52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/>
    <xf numFmtId="0" fontId="3" fillId="5" borderId="12" xfId="52" applyFont="1" applyFill="1" applyBorder="1"/>
    <xf numFmtId="0" fontId="12" fillId="7" borderId="13" xfId="57" applyFont="1" applyFill="1" applyBorder="1" applyAlignment="1" applyProtection="1">
      <alignment horizontal="center" vertical="center" wrapText="1"/>
      <protection locked="0"/>
    </xf>
    <xf numFmtId="179" fontId="12" fillId="7" borderId="14" xfId="57" applyNumberFormat="1" applyFont="1" applyFill="1" applyBorder="1" applyAlignment="1" applyProtection="1">
      <alignment horizontal="center" vertical="center" wrapText="1"/>
      <protection locked="0"/>
    </xf>
    <xf numFmtId="179" fontId="12" fillId="7" borderId="11" xfId="57" applyNumberFormat="1" applyFont="1" applyFill="1" applyBorder="1" applyAlignment="1" applyProtection="1">
      <alignment horizontal="center" vertical="center" wrapText="1"/>
      <protection locked="0"/>
    </xf>
    <xf numFmtId="0" fontId="12" fillId="7" borderId="11" xfId="52" applyFont="1" applyFill="1" applyBorder="1" applyAlignment="1" applyProtection="1">
      <alignment horizontal="center" vertical="center" wrapText="1"/>
      <protection locked="0"/>
    </xf>
    <xf numFmtId="0" fontId="4" fillId="5" borderId="5" xfId="52" applyFont="1" applyFill="1" applyBorder="1"/>
    <xf numFmtId="0" fontId="12" fillId="5" borderId="15" xfId="52" applyFont="1" applyFill="1" applyBorder="1" applyAlignment="1">
      <alignment horizontal="right"/>
    </xf>
    <xf numFmtId="0" fontId="12" fillId="5" borderId="16" xfId="52" applyFont="1" applyFill="1" applyBorder="1" applyAlignment="1">
      <alignment horizontal="right"/>
    </xf>
    <xf numFmtId="4" fontId="12" fillId="5" borderId="16" xfId="49" applyNumberFormat="1" applyFont="1" applyFill="1" applyBorder="1"/>
    <xf numFmtId="4" fontId="12" fillId="5" borderId="17" xfId="49" applyNumberFormat="1" applyFont="1" applyFill="1" applyBorder="1"/>
    <xf numFmtId="0" fontId="4" fillId="5" borderId="18" xfId="52" applyFont="1" applyFill="1" applyBorder="1" applyAlignment="1"/>
    <xf numFmtId="4" fontId="2" fillId="0" borderId="0" xfId="52" applyNumberFormat="1" applyFont="1"/>
    <xf numFmtId="0" fontId="0" fillId="0" borderId="0" xfId="0" applyBorder="1" applyAlignment="1"/>
    <xf numFmtId="179" fontId="4" fillId="4" borderId="0" xfId="52" applyNumberFormat="1" applyFont="1" applyFill="1"/>
    <xf numFmtId="0" fontId="4" fillId="4" borderId="0" xfId="52" applyFont="1" applyFill="1"/>
    <xf numFmtId="0" fontId="4" fillId="4" borderId="0" xfId="52" applyFont="1" applyFill="1" applyAlignment="1">
      <alignment horizontal="center" vertical="center"/>
    </xf>
    <xf numFmtId="0" fontId="13" fillId="3" borderId="0" xfId="52" applyFont="1" applyFill="1" applyAlignment="1">
      <alignment horizontal="center" vertical="center" wrapText="1"/>
    </xf>
    <xf numFmtId="0" fontId="13" fillId="3" borderId="0" xfId="52" applyFont="1" applyFill="1" applyAlignment="1">
      <alignment horizontal="center" vertical="center"/>
    </xf>
    <xf numFmtId="0" fontId="4" fillId="4" borderId="0" xfId="51" applyFont="1" applyFill="1" applyAlignment="1">
      <alignment horizontal="left" vertical="center" wrapText="1"/>
    </xf>
    <xf numFmtId="179" fontId="4" fillId="4" borderId="0" xfId="51" applyNumberFormat="1" applyFont="1" applyFill="1" applyBorder="1" applyAlignment="1">
      <alignment horizontal="left" vertical="center" wrapText="1"/>
    </xf>
    <xf numFmtId="0" fontId="8" fillId="4" borderId="0" xfId="52" applyFont="1" applyFill="1" applyBorder="1" applyAlignment="1"/>
    <xf numFmtId="0" fontId="14" fillId="8" borderId="0" xfId="52" applyFont="1" applyFill="1"/>
    <xf numFmtId="0" fontId="12" fillId="6" borderId="19" xfId="52" applyFont="1" applyFill="1" applyBorder="1" applyAlignment="1">
      <alignment horizontal="center" vertical="center" wrapText="1"/>
    </xf>
    <xf numFmtId="0" fontId="12" fillId="6" borderId="8" xfId="52" applyFont="1" applyFill="1" applyBorder="1" applyAlignment="1" applyProtection="1">
      <alignment horizontal="center" vertical="center" wrapText="1"/>
      <protection locked="0"/>
    </xf>
    <xf numFmtId="0" fontId="12" fillId="6" borderId="8" xfId="57" applyFont="1" applyFill="1" applyBorder="1" applyAlignment="1" applyProtection="1">
      <alignment horizontal="center" vertical="center" wrapText="1"/>
      <protection locked="0"/>
    </xf>
    <xf numFmtId="0" fontId="12" fillId="7" borderId="20" xfId="57" applyFont="1" applyFill="1" applyBorder="1" applyAlignment="1" applyProtection="1">
      <alignment horizontal="center" vertical="center" wrapText="1"/>
      <protection locked="0"/>
    </xf>
    <xf numFmtId="49" fontId="15" fillId="9" borderId="21" xfId="52" applyNumberFormat="1" applyFont="1" applyFill="1" applyBorder="1" applyAlignment="1">
      <alignment horizontal="center"/>
    </xf>
    <xf numFmtId="0" fontId="16" fillId="9" borderId="22" xfId="0" applyFont="1" applyFill="1" applyBorder="1" applyAlignment="1">
      <alignment horizontal="left" vertical="center" wrapText="1" readingOrder="1"/>
    </xf>
    <xf numFmtId="0" fontId="17" fillId="9" borderId="22" xfId="57" applyFont="1" applyFill="1" applyBorder="1" applyAlignment="1" applyProtection="1">
      <alignment horizontal="left" vertical="center" wrapText="1"/>
      <protection locked="0"/>
    </xf>
    <xf numFmtId="0" fontId="17" fillId="9" borderId="22" xfId="57" applyFont="1" applyFill="1" applyBorder="1" applyAlignment="1" applyProtection="1">
      <alignment wrapText="1"/>
      <protection locked="0"/>
    </xf>
    <xf numFmtId="0" fontId="15" fillId="9" borderId="16" xfId="52" applyFont="1" applyFill="1" applyBorder="1" applyAlignment="1" applyProtection="1">
      <alignment horizontal="center" vertical="center"/>
      <protection locked="0"/>
    </xf>
    <xf numFmtId="179" fontId="15" fillId="9" borderId="16" xfId="57" applyNumberFormat="1" applyFont="1" applyFill="1" applyBorder="1" applyAlignment="1" applyProtection="1">
      <alignment horizontal="center" vertical="center" wrapText="1"/>
      <protection locked="0"/>
    </xf>
    <xf numFmtId="0" fontId="17" fillId="9" borderId="16" xfId="57" applyFont="1" applyFill="1" applyBorder="1" applyAlignment="1" applyProtection="1">
      <alignment horizontal="center" vertical="center" wrapText="1"/>
      <protection locked="0"/>
    </xf>
    <xf numFmtId="49" fontId="15" fillId="4" borderId="0" xfId="52" applyNumberFormat="1" applyFont="1" applyFill="1" applyBorder="1" applyAlignment="1">
      <alignment horizontal="center"/>
    </xf>
    <xf numFmtId="0" fontId="16" fillId="4" borderId="0" xfId="0" applyFont="1" applyFill="1" applyBorder="1" applyAlignment="1">
      <alignment vertical="center" wrapText="1" readingOrder="1"/>
    </xf>
    <xf numFmtId="0" fontId="17" fillId="4" borderId="0" xfId="57" applyFont="1" applyFill="1" applyBorder="1" applyAlignment="1" applyProtection="1">
      <alignment wrapText="1"/>
      <protection locked="0"/>
    </xf>
    <xf numFmtId="0" fontId="15" fillId="4" borderId="0" xfId="52" applyFont="1" applyFill="1" applyBorder="1" applyAlignment="1" applyProtection="1">
      <alignment horizontal="center" vertical="center"/>
      <protection locked="0"/>
    </xf>
    <xf numFmtId="179" fontId="15" fillId="4" borderId="0" xfId="57" applyNumberFormat="1" applyFont="1" applyFill="1" applyBorder="1" applyAlignment="1" applyProtection="1">
      <alignment horizontal="center" vertical="center" wrapText="1"/>
      <protection locked="0"/>
    </xf>
    <xf numFmtId="0" fontId="17" fillId="4" borderId="0" xfId="57" applyFont="1" applyFill="1" applyBorder="1" applyAlignment="1" applyProtection="1">
      <alignment horizontal="center" vertical="center" wrapText="1"/>
      <protection locked="0"/>
    </xf>
    <xf numFmtId="0" fontId="12" fillId="7" borderId="23" xfId="52" applyFont="1" applyFill="1" applyBorder="1" applyAlignment="1">
      <alignment horizontal="center" vertical="center" wrapText="1"/>
    </xf>
    <xf numFmtId="0" fontId="0" fillId="10" borderId="0" xfId="0" applyFill="1"/>
    <xf numFmtId="0" fontId="12" fillId="6" borderId="24" xfId="52" applyFont="1" applyFill="1" applyBorder="1" applyAlignment="1" applyProtection="1">
      <alignment horizontal="center" vertical="center" wrapText="1"/>
      <protection locked="0"/>
    </xf>
    <xf numFmtId="0" fontId="12" fillId="7" borderId="25" xfId="57" applyFont="1" applyFill="1" applyBorder="1" applyAlignment="1" applyProtection="1">
      <alignment horizontal="center" vertical="center" wrapText="1"/>
      <protection locked="0"/>
    </xf>
    <xf numFmtId="180" fontId="17" fillId="9" borderId="16" xfId="57" applyNumberFormat="1" applyFont="1" applyFill="1" applyBorder="1" applyAlignment="1" applyProtection="1">
      <alignment horizontal="center" vertical="center"/>
      <protection locked="0"/>
    </xf>
    <xf numFmtId="179" fontId="17" fillId="9" borderId="17" xfId="57" applyNumberFormat="1" applyFont="1" applyFill="1" applyBorder="1" applyAlignment="1" applyProtection="1">
      <alignment horizontal="center" vertical="center"/>
      <protection locked="0"/>
    </xf>
    <xf numFmtId="0" fontId="15" fillId="9" borderId="26" xfId="52" applyFont="1" applyFill="1" applyBorder="1" applyAlignment="1" applyProtection="1">
      <alignment horizontal="left" vertical="center"/>
      <protection locked="0"/>
    </xf>
    <xf numFmtId="179" fontId="17" fillId="4" borderId="0" xfId="57" applyNumberFormat="1" applyFont="1" applyFill="1" applyBorder="1" applyAlignment="1" applyProtection="1">
      <alignment horizontal="center" vertical="center"/>
      <protection locked="0"/>
    </xf>
    <xf numFmtId="0" fontId="15" fillId="4" borderId="0" xfId="52" applyFont="1" applyFill="1" applyBorder="1" applyAlignment="1" applyProtection="1">
      <alignment horizontal="left" vertical="center"/>
      <protection locked="0"/>
    </xf>
    <xf numFmtId="49" fontId="18" fillId="4" borderId="27" xfId="52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vertical="center" wrapText="1" readingOrder="1"/>
    </xf>
    <xf numFmtId="0" fontId="18" fillId="4" borderId="13" xfId="57" applyFont="1" applyFill="1" applyBorder="1" applyAlignment="1" applyProtection="1">
      <alignment wrapText="1"/>
      <protection locked="0"/>
    </xf>
    <xf numFmtId="0" fontId="18" fillId="4" borderId="14" xfId="52" applyFont="1" applyFill="1" applyBorder="1" applyAlignment="1" applyProtection="1">
      <alignment horizontal="center" vertical="center"/>
      <protection locked="0"/>
    </xf>
    <xf numFmtId="179" fontId="18" fillId="4" borderId="14" xfId="57" applyNumberFormat="1" applyFont="1" applyFill="1" applyBorder="1" applyAlignment="1" applyProtection="1">
      <alignment horizontal="center" vertical="center" wrapText="1"/>
      <protection locked="0"/>
    </xf>
    <xf numFmtId="0" fontId="18" fillId="4" borderId="14" xfId="57" applyFont="1" applyFill="1" applyBorder="1" applyAlignment="1" applyProtection="1">
      <alignment horizontal="center" vertical="center" wrapText="1"/>
      <protection locked="0"/>
    </xf>
    <xf numFmtId="49" fontId="15" fillId="4" borderId="23" xfId="52" applyNumberFormat="1" applyFont="1" applyFill="1" applyBorder="1" applyAlignment="1">
      <alignment horizontal="center"/>
    </xf>
    <xf numFmtId="0" fontId="20" fillId="4" borderId="20" xfId="0" applyFont="1" applyFill="1" applyBorder="1" applyAlignment="1">
      <alignment horizontal="left" vertical="center" wrapText="1" readingOrder="1"/>
    </xf>
    <xf numFmtId="0" fontId="4" fillId="4" borderId="20" xfId="52" applyFont="1" applyFill="1" applyBorder="1" applyAlignment="1" applyProtection="1">
      <alignment horizontal="left" vertical="center"/>
      <protection locked="0"/>
    </xf>
    <xf numFmtId="0" fontId="4" fillId="4" borderId="20" xfId="52" applyFont="1" applyFill="1" applyBorder="1" applyAlignment="1" applyProtection="1">
      <alignment horizontal="left"/>
      <protection locked="0"/>
    </xf>
    <xf numFmtId="0" fontId="15" fillId="4" borderId="20" xfId="52" applyFont="1" applyFill="1" applyBorder="1" applyAlignment="1" applyProtection="1">
      <alignment horizontal="center" vertical="center"/>
      <protection locked="0"/>
    </xf>
    <xf numFmtId="49" fontId="4" fillId="4" borderId="20" xfId="57" applyNumberFormat="1" applyFont="1" applyFill="1" applyBorder="1" applyAlignment="1" applyProtection="1">
      <alignment horizontal="center" vertical="center" wrapText="1"/>
      <protection locked="0"/>
    </xf>
    <xf numFmtId="0" fontId="17" fillId="4" borderId="20" xfId="57" applyFont="1" applyFill="1" applyBorder="1" applyAlignment="1" applyProtection="1">
      <alignment horizontal="center" vertical="center" wrapText="1"/>
      <protection locked="0"/>
    </xf>
    <xf numFmtId="0" fontId="20" fillId="4" borderId="28" xfId="0" applyFont="1" applyFill="1" applyBorder="1" applyAlignment="1">
      <alignment horizontal="left" vertical="center" wrapText="1" readingOrder="1"/>
    </xf>
    <xf numFmtId="0" fontId="4" fillId="4" borderId="28" xfId="52" applyFont="1" applyFill="1" applyBorder="1" applyAlignment="1" applyProtection="1">
      <alignment horizontal="left"/>
      <protection locked="0"/>
    </xf>
    <xf numFmtId="0" fontId="15" fillId="4" borderId="28" xfId="52" applyFont="1" applyFill="1" applyBorder="1" applyAlignment="1" applyProtection="1">
      <alignment horizontal="center" vertical="center"/>
      <protection locked="0"/>
    </xf>
    <xf numFmtId="49" fontId="4" fillId="4" borderId="28" xfId="57" applyNumberFormat="1" applyFont="1" applyFill="1" applyBorder="1" applyAlignment="1" applyProtection="1">
      <alignment horizontal="center" vertical="center" wrapText="1"/>
      <protection locked="0"/>
    </xf>
    <xf numFmtId="0" fontId="17" fillId="4" borderId="28" xfId="57" applyFont="1" applyFill="1" applyBorder="1" applyAlignment="1" applyProtection="1">
      <alignment horizontal="center" vertical="center" wrapText="1"/>
      <protection locked="0"/>
    </xf>
    <xf numFmtId="49" fontId="21" fillId="4" borderId="28" xfId="52" applyNumberFormat="1" applyFont="1" applyFill="1" applyBorder="1" applyAlignment="1">
      <alignment horizontal="left" vertical="center"/>
    </xf>
    <xf numFmtId="49" fontId="4" fillId="4" borderId="28" xfId="52" applyNumberFormat="1" applyFont="1" applyFill="1" applyBorder="1" applyAlignment="1">
      <alignment horizontal="center"/>
    </xf>
    <xf numFmtId="0" fontId="20" fillId="9" borderId="22" xfId="57" applyFont="1" applyFill="1" applyBorder="1" applyAlignment="1" applyProtection="1">
      <alignment horizontal="left" vertical="center" wrapText="1"/>
      <protection locked="0"/>
    </xf>
    <xf numFmtId="0" fontId="20" fillId="9" borderId="22" xfId="57" applyFont="1" applyFill="1" applyBorder="1" applyAlignment="1" applyProtection="1">
      <alignment wrapText="1"/>
      <protection locked="0"/>
    </xf>
    <xf numFmtId="0" fontId="12" fillId="7" borderId="20" xfId="52" applyFont="1" applyFill="1" applyBorder="1" applyAlignment="1">
      <alignment horizontal="center" vertical="center" wrapText="1"/>
    </xf>
    <xf numFmtId="0" fontId="15" fillId="4" borderId="20" xfId="57" applyFont="1" applyFill="1" applyBorder="1" applyAlignment="1" applyProtection="1">
      <alignment horizontal="left" vertical="center"/>
      <protection locked="0"/>
    </xf>
    <xf numFmtId="0" fontId="21" fillId="4" borderId="20" xfId="57" applyFont="1" applyFill="1" applyBorder="1" applyAlignment="1" applyProtection="1">
      <alignment horizontal="left" vertical="center"/>
      <protection locked="0"/>
    </xf>
    <xf numFmtId="0" fontId="4" fillId="4" borderId="20" xfId="52" applyFont="1" applyFill="1" applyBorder="1" applyAlignment="1" applyProtection="1">
      <alignment horizontal="center" vertical="center"/>
      <protection locked="0"/>
    </xf>
    <xf numFmtId="0" fontId="4" fillId="4" borderId="20" xfId="57" applyFont="1" applyFill="1" applyBorder="1" applyAlignment="1" applyProtection="1">
      <alignment horizontal="center" vertical="center" wrapText="1"/>
      <protection locked="0"/>
    </xf>
    <xf numFmtId="49" fontId="4" fillId="4" borderId="28" xfId="52" applyNumberFormat="1" applyFont="1" applyFill="1" applyBorder="1" applyAlignment="1">
      <alignment horizontal="left" vertical="center"/>
    </xf>
    <xf numFmtId="49" fontId="4" fillId="4" borderId="28" xfId="52" applyNumberFormat="1" applyFont="1" applyFill="1" applyBorder="1" applyAlignment="1">
      <alignment horizontal="left"/>
    </xf>
    <xf numFmtId="49" fontId="15" fillId="9" borderId="0" xfId="52" applyNumberFormat="1" applyFont="1" applyFill="1" applyBorder="1" applyAlignment="1">
      <alignment horizontal="center"/>
    </xf>
    <xf numFmtId="0" fontId="16" fillId="9" borderId="13" xfId="0" applyFont="1" applyFill="1" applyBorder="1" applyAlignment="1">
      <alignment horizontal="left" vertical="center" wrapText="1" readingOrder="1"/>
    </xf>
    <xf numFmtId="0" fontId="17" fillId="9" borderId="13" xfId="57" applyFont="1" applyFill="1" applyBorder="1" applyAlignment="1" applyProtection="1">
      <alignment horizontal="left" vertical="center" wrapText="1"/>
      <protection locked="0"/>
    </xf>
    <xf numFmtId="0" fontId="17" fillId="9" borderId="13" xfId="57" applyFont="1" applyFill="1" applyBorder="1" applyAlignment="1" applyProtection="1">
      <alignment wrapText="1"/>
      <protection locked="0"/>
    </xf>
    <xf numFmtId="0" fontId="15" fillId="9" borderId="14" xfId="52" applyFont="1" applyFill="1" applyBorder="1" applyAlignment="1" applyProtection="1">
      <alignment horizontal="center" vertical="center"/>
      <protection locked="0"/>
    </xf>
    <xf numFmtId="179" fontId="15" fillId="9" borderId="14" xfId="57" applyNumberFormat="1" applyFont="1" applyFill="1" applyBorder="1" applyAlignment="1" applyProtection="1">
      <alignment horizontal="center" vertical="center" wrapText="1"/>
      <protection locked="0"/>
    </xf>
    <xf numFmtId="0" fontId="17" fillId="9" borderId="14" xfId="57" applyFont="1" applyFill="1" applyBorder="1" applyAlignment="1" applyProtection="1">
      <alignment horizontal="center" vertical="center" wrapText="1"/>
      <protection locked="0"/>
    </xf>
    <xf numFmtId="0" fontId="22" fillId="8" borderId="29" xfId="57" applyFont="1" applyFill="1" applyBorder="1" applyAlignment="1" applyProtection="1">
      <alignment horizontal="right"/>
      <protection locked="0"/>
    </xf>
    <xf numFmtId="0" fontId="22" fillId="8" borderId="30" xfId="57" applyFont="1" applyFill="1" applyBorder="1" applyAlignment="1" applyProtection="1">
      <alignment horizontal="right"/>
      <protection locked="0"/>
    </xf>
    <xf numFmtId="0" fontId="22" fillId="8" borderId="31" xfId="57" applyFont="1" applyFill="1" applyBorder="1" applyAlignment="1" applyProtection="1">
      <alignment horizontal="right"/>
      <protection locked="0"/>
    </xf>
    <xf numFmtId="180" fontId="18" fillId="4" borderId="14" xfId="57" applyNumberFormat="1" applyFont="1" applyFill="1" applyBorder="1" applyAlignment="1" applyProtection="1">
      <alignment horizontal="center" vertical="center"/>
      <protection locked="0"/>
    </xf>
    <xf numFmtId="179" fontId="18" fillId="4" borderId="0" xfId="57" applyNumberFormat="1" applyFont="1" applyFill="1" applyBorder="1" applyAlignment="1" applyProtection="1">
      <alignment horizontal="center" vertical="center"/>
      <protection locked="0"/>
    </xf>
    <xf numFmtId="0" fontId="18" fillId="4" borderId="32" xfId="52" applyFont="1" applyFill="1" applyBorder="1" applyAlignment="1" applyProtection="1">
      <alignment horizontal="left" vertical="center"/>
      <protection locked="0"/>
    </xf>
    <xf numFmtId="0" fontId="12" fillId="7" borderId="33" xfId="52" applyFont="1" applyFill="1" applyBorder="1" applyAlignment="1">
      <alignment horizontal="center" vertical="center" wrapText="1"/>
    </xf>
    <xf numFmtId="180" fontId="23" fillId="4" borderId="20" xfId="57" applyNumberFormat="1" applyFont="1" applyFill="1" applyBorder="1" applyAlignment="1" applyProtection="1">
      <alignment horizontal="center" vertical="center"/>
      <protection locked="0"/>
    </xf>
    <xf numFmtId="179" fontId="17" fillId="4" borderId="33" xfId="57" applyNumberFormat="1" applyFont="1" applyFill="1" applyBorder="1" applyAlignment="1" applyProtection="1">
      <alignment horizontal="center" vertical="center"/>
      <protection locked="0"/>
    </xf>
    <xf numFmtId="0" fontId="15" fillId="4" borderId="25" xfId="52" applyFont="1" applyFill="1" applyBorder="1" applyAlignment="1" applyProtection="1">
      <alignment horizontal="left" vertical="center"/>
      <protection locked="0"/>
    </xf>
    <xf numFmtId="180" fontId="23" fillId="4" borderId="28" xfId="57" applyNumberFormat="1" applyFont="1" applyFill="1" applyBorder="1" applyAlignment="1" applyProtection="1">
      <alignment horizontal="center" vertical="center"/>
      <protection locked="0"/>
    </xf>
    <xf numFmtId="179" fontId="17" fillId="4" borderId="4" xfId="57" applyNumberFormat="1" applyFont="1" applyFill="1" applyBorder="1" applyAlignment="1" applyProtection="1">
      <alignment horizontal="center" vertical="center"/>
      <protection locked="0"/>
    </xf>
    <xf numFmtId="0" fontId="15" fillId="4" borderId="4" xfId="52" applyFont="1" applyFill="1" applyBorder="1" applyAlignment="1" applyProtection="1">
      <alignment horizontal="left" vertical="center"/>
      <protection locked="0"/>
    </xf>
    <xf numFmtId="180" fontId="4" fillId="4" borderId="28" xfId="52" applyNumberFormat="1" applyFont="1" applyFill="1" applyBorder="1" applyAlignment="1">
      <alignment horizontal="center" vertical="center"/>
    </xf>
    <xf numFmtId="0" fontId="4" fillId="4" borderId="28" xfId="52" applyNumberFormat="1" applyFont="1" applyFill="1" applyBorder="1" applyAlignment="1">
      <alignment horizontal="left"/>
    </xf>
    <xf numFmtId="180" fontId="4" fillId="4" borderId="20" xfId="57" applyNumberFormat="1" applyFont="1" applyFill="1" applyBorder="1" applyAlignment="1" applyProtection="1">
      <alignment horizontal="center" vertical="center" wrapText="1"/>
      <protection locked="0"/>
    </xf>
    <xf numFmtId="179" fontId="4" fillId="4" borderId="33" xfId="57" applyNumberFormat="1" applyFont="1" applyFill="1" applyBorder="1" applyAlignment="1" applyProtection="1">
      <alignment horizontal="center" vertical="center" wrapText="1"/>
      <protection locked="0"/>
    </xf>
    <xf numFmtId="0" fontId="4" fillId="4" borderId="25" xfId="52" applyFont="1" applyFill="1" applyBorder="1" applyAlignment="1" applyProtection="1">
      <alignment horizontal="center"/>
      <protection locked="0"/>
    </xf>
    <xf numFmtId="180" fontId="4" fillId="4" borderId="28" xfId="52" applyNumberFormat="1" applyFont="1" applyFill="1" applyBorder="1" applyAlignment="1">
      <alignment horizontal="center" vertical="center" wrapText="1"/>
    </xf>
    <xf numFmtId="180" fontId="17" fillId="9" borderId="14" xfId="57" applyNumberFormat="1" applyFont="1" applyFill="1" applyBorder="1" applyAlignment="1" applyProtection="1">
      <alignment horizontal="center" vertical="center"/>
      <protection locked="0"/>
    </xf>
    <xf numFmtId="179" fontId="17" fillId="9" borderId="11" xfId="57" applyNumberFormat="1" applyFont="1" applyFill="1" applyBorder="1" applyAlignment="1" applyProtection="1">
      <alignment horizontal="center" vertical="center"/>
      <protection locked="0"/>
    </xf>
    <xf numFmtId="0" fontId="15" fillId="9" borderId="32" xfId="52" applyFont="1" applyFill="1" applyBorder="1" applyAlignment="1" applyProtection="1">
      <alignment horizontal="left" vertical="center"/>
      <protection locked="0"/>
    </xf>
    <xf numFmtId="180" fontId="24" fillId="8" borderId="34" xfId="57" applyNumberFormat="1" applyFont="1" applyFill="1" applyBorder="1" applyAlignment="1" applyProtection="1">
      <alignment horizontal="center"/>
      <protection locked="0"/>
    </xf>
    <xf numFmtId="179" fontId="24" fillId="8" borderId="35" xfId="57" applyNumberFormat="1" applyFont="1" applyFill="1" applyBorder="1" applyAlignment="1" applyProtection="1">
      <alignment horizontal="center"/>
      <protection locked="0"/>
    </xf>
    <xf numFmtId="0" fontId="24" fillId="8" borderId="36" xfId="52" applyFont="1" applyFill="1" applyBorder="1" applyAlignment="1" applyProtection="1">
      <alignment horizontal="center" vertical="center"/>
      <protection locked="0"/>
    </xf>
    <xf numFmtId="0" fontId="25" fillId="4" borderId="0" xfId="52" applyFont="1" applyFill="1"/>
    <xf numFmtId="0" fontId="2" fillId="4" borderId="0" xfId="52" applyFont="1" applyFill="1"/>
    <xf numFmtId="0" fontId="0" fillId="0" borderId="0" xfId="0" applyFont="1"/>
    <xf numFmtId="0" fontId="0" fillId="0" borderId="0" xfId="0" applyFont="1"/>
    <xf numFmtId="49" fontId="15" fillId="9" borderId="29" xfId="52" applyNumberFormat="1" applyFont="1" applyFill="1" applyBorder="1" applyAlignment="1">
      <alignment horizontal="center"/>
    </xf>
    <xf numFmtId="0" fontId="16" fillId="9" borderId="31" xfId="0" applyFont="1" applyFill="1" applyBorder="1" applyAlignment="1">
      <alignment horizontal="left" vertical="center" wrapText="1" readingOrder="1"/>
    </xf>
    <xf numFmtId="0" fontId="17" fillId="9" borderId="31" xfId="57" applyFont="1" applyFill="1" applyBorder="1" applyAlignment="1" applyProtection="1">
      <alignment horizontal="left" vertical="center" wrapText="1"/>
      <protection locked="0"/>
    </xf>
    <xf numFmtId="0" fontId="17" fillId="9" borderId="31" xfId="57" applyFont="1" applyFill="1" applyBorder="1" applyAlignment="1" applyProtection="1">
      <alignment wrapText="1"/>
      <protection locked="0"/>
    </xf>
    <xf numFmtId="0" fontId="15" fillId="9" borderId="34" xfId="52" applyFont="1" applyFill="1" applyBorder="1" applyAlignment="1" applyProtection="1">
      <alignment horizontal="center" vertical="center"/>
      <protection locked="0"/>
    </xf>
    <xf numFmtId="179" fontId="15" fillId="9" borderId="34" xfId="57" applyNumberFormat="1" applyFont="1" applyFill="1" applyBorder="1" applyAlignment="1" applyProtection="1">
      <alignment horizontal="center" vertical="center" wrapText="1"/>
      <protection locked="0"/>
    </xf>
    <xf numFmtId="0" fontId="17" fillId="9" borderId="34" xfId="57" applyFont="1" applyFill="1" applyBorder="1" applyAlignment="1" applyProtection="1">
      <alignment horizontal="center" vertical="center" wrapText="1"/>
      <protection locked="0"/>
    </xf>
    <xf numFmtId="49" fontId="18" fillId="4" borderId="19" xfId="52" applyNumberFormat="1" applyFont="1" applyFill="1" applyBorder="1" applyAlignment="1">
      <alignment horizontal="center"/>
    </xf>
    <xf numFmtId="0" fontId="19" fillId="4" borderId="37" xfId="0" applyFont="1" applyFill="1" applyBorder="1" applyAlignment="1">
      <alignment vertical="center" wrapText="1" readingOrder="1"/>
    </xf>
    <xf numFmtId="0" fontId="18" fillId="4" borderId="37" xfId="57" applyFont="1" applyFill="1" applyBorder="1" applyAlignment="1" applyProtection="1">
      <alignment wrapText="1"/>
      <protection locked="0"/>
    </xf>
    <xf numFmtId="0" fontId="18" fillId="4" borderId="37" xfId="52" applyFont="1" applyFill="1" applyBorder="1" applyAlignment="1" applyProtection="1">
      <alignment horizontal="center" vertical="center"/>
      <protection locked="0"/>
    </xf>
    <xf numFmtId="179" fontId="18" fillId="4" borderId="37" xfId="57" applyNumberFormat="1" applyFont="1" applyFill="1" applyBorder="1" applyAlignment="1" applyProtection="1">
      <alignment horizontal="center" vertical="center" wrapText="1"/>
      <protection locked="0"/>
    </xf>
    <xf numFmtId="0" fontId="18" fillId="4" borderId="37" xfId="57" applyFont="1" applyFill="1" applyBorder="1" applyAlignment="1" applyProtection="1">
      <alignment horizontal="center" vertical="center" wrapText="1"/>
      <protection locked="0"/>
    </xf>
    <xf numFmtId="0" fontId="19" fillId="4" borderId="21" xfId="0" applyFont="1" applyFill="1" applyBorder="1" applyAlignment="1">
      <alignment vertical="center" wrapText="1" readingOrder="1"/>
    </xf>
    <xf numFmtId="0" fontId="18" fillId="4" borderId="38" xfId="57" applyFont="1" applyFill="1" applyBorder="1" applyAlignment="1" applyProtection="1">
      <alignment wrapText="1"/>
      <protection locked="0"/>
    </xf>
    <xf numFmtId="0" fontId="18" fillId="4" borderId="38" xfId="52" applyFont="1" applyFill="1" applyBorder="1" applyAlignment="1" applyProtection="1">
      <alignment horizontal="center" vertical="center"/>
      <protection locked="0"/>
    </xf>
    <xf numFmtId="179" fontId="18" fillId="4" borderId="38" xfId="57" applyNumberFormat="1" applyFont="1" applyFill="1" applyBorder="1" applyAlignment="1" applyProtection="1">
      <alignment horizontal="center" vertical="center" wrapText="1"/>
      <protection locked="0"/>
    </xf>
    <xf numFmtId="0" fontId="18" fillId="4" borderId="38" xfId="57" applyFont="1" applyFill="1" applyBorder="1" applyAlignment="1" applyProtection="1">
      <alignment horizontal="center" vertical="center" wrapText="1"/>
      <protection locked="0"/>
    </xf>
    <xf numFmtId="180" fontId="17" fillId="9" borderId="34" xfId="57" applyNumberFormat="1" applyFont="1" applyFill="1" applyBorder="1" applyAlignment="1" applyProtection="1">
      <alignment horizontal="center" vertical="center"/>
      <protection locked="0"/>
    </xf>
    <xf numFmtId="179" fontId="17" fillId="9" borderId="35" xfId="57" applyNumberFormat="1" applyFont="1" applyFill="1" applyBorder="1" applyAlignment="1" applyProtection="1">
      <alignment horizontal="center" vertical="center"/>
      <protection locked="0"/>
    </xf>
    <xf numFmtId="0" fontId="15" fillId="9" borderId="36" xfId="52" applyFont="1" applyFill="1" applyBorder="1" applyAlignment="1" applyProtection="1">
      <alignment horizontal="left" vertical="center"/>
      <protection locked="0"/>
    </xf>
    <xf numFmtId="180" fontId="18" fillId="4" borderId="37" xfId="57" applyNumberFormat="1" applyFont="1" applyFill="1" applyBorder="1" applyAlignment="1" applyProtection="1">
      <alignment horizontal="center" vertical="center"/>
      <protection locked="0"/>
    </xf>
    <xf numFmtId="179" fontId="18" fillId="4" borderId="37" xfId="57" applyNumberFormat="1" applyFont="1" applyFill="1" applyBorder="1" applyAlignment="1" applyProtection="1">
      <alignment horizontal="center" vertical="center"/>
      <protection locked="0"/>
    </xf>
    <xf numFmtId="0" fontId="18" fillId="4" borderId="39" xfId="52" applyFont="1" applyFill="1" applyBorder="1" applyAlignment="1" applyProtection="1">
      <alignment horizontal="left" vertical="center"/>
      <protection locked="0"/>
    </xf>
    <xf numFmtId="180" fontId="18" fillId="4" borderId="38" xfId="57" applyNumberFormat="1" applyFont="1" applyFill="1" applyBorder="1" applyAlignment="1" applyProtection="1">
      <alignment horizontal="center" vertical="center"/>
      <protection locked="0"/>
    </xf>
    <xf numFmtId="179" fontId="18" fillId="4" borderId="38" xfId="57" applyNumberFormat="1" applyFont="1" applyFill="1" applyBorder="1" applyAlignment="1" applyProtection="1">
      <alignment horizontal="center" vertical="center"/>
      <protection locked="0"/>
    </xf>
    <xf numFmtId="0" fontId="18" fillId="4" borderId="40" xfId="52" applyFont="1" applyFill="1" applyBorder="1" applyAlignment="1" applyProtection="1">
      <alignment horizontal="left" vertical="center"/>
      <protection locked="0"/>
    </xf>
    <xf numFmtId="0" fontId="4" fillId="4" borderId="28" xfId="52" applyFont="1" applyFill="1" applyBorder="1" applyAlignment="1" applyProtection="1">
      <alignment horizontal="left" vertical="center"/>
      <protection locked="0"/>
    </xf>
    <xf numFmtId="0" fontId="20" fillId="4" borderId="0" xfId="57" applyFont="1" applyFill="1" applyBorder="1" applyAlignment="1" applyProtection="1">
      <alignment wrapText="1"/>
      <protection locked="0"/>
    </xf>
    <xf numFmtId="0" fontId="17" fillId="4" borderId="0" xfId="57" applyFont="1" applyFill="1" applyProtection="1">
      <protection locked="0"/>
    </xf>
    <xf numFmtId="0" fontId="4" fillId="4" borderId="0" xfId="52" applyFont="1" applyFill="1" applyAlignment="1" applyProtection="1">
      <alignment horizontal="center" vertical="center"/>
      <protection locked="0"/>
    </xf>
    <xf numFmtId="179" fontId="23" fillId="4" borderId="0" xfId="57" applyNumberFormat="1" applyFont="1" applyFill="1" applyProtection="1">
      <protection locked="0"/>
    </xf>
    <xf numFmtId="0" fontId="4" fillId="4" borderId="0" xfId="57" applyFont="1" applyFill="1" applyAlignment="1" applyProtection="1">
      <alignment horizontal="center"/>
      <protection locked="0"/>
    </xf>
    <xf numFmtId="0" fontId="17" fillId="4" borderId="0" xfId="57" applyFont="1" applyFill="1"/>
    <xf numFmtId="0" fontId="4" fillId="4" borderId="0" xfId="57" applyFont="1" applyFill="1" applyAlignment="1">
      <alignment horizontal="center" vertical="center"/>
    </xf>
    <xf numFmtId="180" fontId="17" fillId="4" borderId="0" xfId="57" applyNumberFormat="1" applyFont="1" applyFill="1" applyBorder="1" applyAlignment="1" applyProtection="1">
      <alignment horizontal="center" vertical="center"/>
      <protection locked="0"/>
    </xf>
    <xf numFmtId="179" fontId="4" fillId="4" borderId="0" xfId="57" applyNumberFormat="1" applyFont="1" applyFill="1" applyAlignment="1" applyProtection="1">
      <alignment horizontal="center"/>
      <protection locked="0"/>
    </xf>
    <xf numFmtId="0" fontId="4" fillId="4" borderId="0" xfId="52" applyFont="1" applyFill="1" applyAlignment="1" applyProtection="1">
      <alignment horizontal="center"/>
      <protection locked="0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Currency 2" xfId="50"/>
    <cellStyle name="Normal 2" xfId="51"/>
    <cellStyle name="Normal 2 2" xfId="52"/>
    <cellStyle name="Normal 2 2 2 2" xfId="53"/>
    <cellStyle name="Normal 2 3" xfId="54"/>
    <cellStyle name="Normal 3" xfId="55"/>
    <cellStyle name="Normal 6 2 2" xfId="56"/>
    <cellStyle name="Normal_Sheet1" xfId="57"/>
    <cellStyle name="Percent 2" xfId="58"/>
    <cellStyle name="常规 2" xfId="59"/>
    <cellStyle name="常规 4 2 2" xfId="60"/>
  </cellStyles>
  <dxfs count="5">
    <dxf>
      <font>
        <b val="1"/>
        <i val="0"/>
        <color rgb="FFFF0000"/>
      </font>
      <fill>
        <patternFill patternType="solid">
          <bgColor rgb="FFFFFF00"/>
        </patternFill>
      </fill>
    </dxf>
    <dxf>
      <font>
        <b val="1"/>
        <i val="0"/>
        <color rgb="FFFF0000"/>
      </font>
      <fill>
        <patternFill patternType="solid">
          <bgColor rgb="FFFFFF00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9942D1AD-4FE3-4B17-8FB5-A517EA2C9469}">
      <tableStyleElement type="wholeTable" dxfId="4"/>
      <tableStyleElement type="headerRow" dxfId="3"/>
    </tableStyle>
  </tableStyles>
  <colors>
    <mruColors>
      <color rgb="00830051"/>
      <color rgb="0099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New\2017\Marketing%20Service\PR\PR%20Event\Price%20list%20and%20quotation%20format\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.INTRO"/>
      <sheetName val="01.QUOTATION"/>
      <sheetName val="02.RATECARD"/>
      <sheetName val="列表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76"/>
  <sheetViews>
    <sheetView tabSelected="1" zoomScale="76" zoomScaleNormal="76" topLeftCell="A45" workbookViewId="0">
      <selection activeCell="A70" sqref="A70:H70"/>
    </sheetView>
  </sheetViews>
  <sheetFormatPr defaultColWidth="10" defaultRowHeight="15"/>
  <cols>
    <col min="1" max="1" width="4.6" style="48" customWidth="1"/>
    <col min="2" max="2" width="10.6833333333333" style="48" customWidth="1"/>
    <col min="3" max="3" width="18.4166666666667" style="48" customWidth="1"/>
    <col min="4" max="4" width="44.2416666666667" style="48" customWidth="1"/>
    <col min="5" max="5" width="8.53333333333333" style="49" customWidth="1"/>
    <col min="6" max="6" width="11.8333333333333" style="47" customWidth="1"/>
    <col min="7" max="7" width="4.93333333333333" style="47" customWidth="1"/>
    <col min="8" max="8" width="7.89166666666667" style="48" customWidth="1"/>
    <col min="9" max="9" width="11.675" style="47" customWidth="1"/>
    <col min="10" max="10" width="21.8583333333333" style="47" customWidth="1"/>
    <col min="11" max="11" width="106.666666666667" style="48" customWidth="1"/>
    <col min="12" max="16384" width="10" style="48"/>
  </cols>
  <sheetData>
    <row r="1" ht="53.25" customHeight="1" spans="1:11">
      <c r="A1" s="50" t="s">
        <v>0</v>
      </c>
      <c r="B1" s="50"/>
      <c r="C1" s="51"/>
      <c r="D1" s="51"/>
      <c r="E1" s="51"/>
      <c r="F1" s="51"/>
      <c r="G1" s="51"/>
      <c r="H1" s="51"/>
      <c r="I1" s="51"/>
      <c r="J1" s="51"/>
      <c r="K1" s="51"/>
    </row>
    <row r="2" ht="31.5" spans="1:11">
      <c r="A2" s="52" t="s">
        <v>1</v>
      </c>
      <c r="B2" s="13" t="s">
        <v>2</v>
      </c>
      <c r="C2" s="13"/>
      <c r="D2" s="13"/>
      <c r="E2" s="13"/>
      <c r="F2" s="53" t="s">
        <v>3</v>
      </c>
      <c r="G2" s="53"/>
      <c r="H2" s="13" t="s">
        <v>4</v>
      </c>
      <c r="I2" s="13"/>
      <c r="J2" s="13"/>
      <c r="K2" s="13"/>
    </row>
    <row r="3" ht="27" spans="1:11">
      <c r="A3" s="52" t="s">
        <v>5</v>
      </c>
      <c r="B3" s="18" t="s">
        <v>6</v>
      </c>
      <c r="C3" s="18"/>
      <c r="D3" s="18"/>
      <c r="E3" s="18"/>
      <c r="F3" s="53" t="s">
        <v>7</v>
      </c>
      <c r="G3" s="53"/>
      <c r="H3" s="13" t="s">
        <v>8</v>
      </c>
      <c r="I3" s="13"/>
      <c r="J3" s="13"/>
      <c r="K3" s="13"/>
    </row>
    <row r="4" ht="30" spans="1:11">
      <c r="A4" s="52" t="s">
        <v>9</v>
      </c>
      <c r="B4" s="18" t="s">
        <v>10</v>
      </c>
      <c r="C4" s="18"/>
      <c r="D4" s="18"/>
      <c r="E4" s="18"/>
      <c r="F4" s="53" t="s">
        <v>11</v>
      </c>
      <c r="G4" s="53"/>
      <c r="H4" s="13" t="s">
        <v>12</v>
      </c>
      <c r="I4" s="13"/>
      <c r="J4" s="13"/>
      <c r="K4" s="13"/>
    </row>
    <row r="5" ht="30" spans="1:11">
      <c r="A5" s="52" t="s">
        <v>13</v>
      </c>
      <c r="B5" s="18" t="s">
        <v>14</v>
      </c>
      <c r="C5" s="18"/>
      <c r="D5" s="18"/>
      <c r="E5" s="18"/>
      <c r="F5" s="53" t="s">
        <v>15</v>
      </c>
      <c r="G5" s="54"/>
      <c r="H5" s="13" t="s">
        <v>16</v>
      </c>
      <c r="I5" s="13"/>
      <c r="J5" s="13"/>
      <c r="K5" s="13"/>
    </row>
    <row r="6" ht="27" spans="1:11">
      <c r="A6" s="52" t="s">
        <v>17</v>
      </c>
      <c r="B6" s="18" t="s">
        <v>18</v>
      </c>
      <c r="C6" s="18"/>
      <c r="D6" s="18"/>
      <c r="E6" s="18"/>
      <c r="F6" s="53" t="s">
        <v>19</v>
      </c>
      <c r="G6" s="54"/>
      <c r="H6" s="23" t="s">
        <v>20</v>
      </c>
      <c r="I6" s="23"/>
      <c r="J6" s="23"/>
      <c r="K6" s="23"/>
    </row>
    <row r="8" ht="17.25" spans="1:1">
      <c r="A8" s="55" t="s">
        <v>21</v>
      </c>
    </row>
    <row r="9" ht="31.5" customHeight="1" spans="1:11">
      <c r="A9" s="56" t="s">
        <v>22</v>
      </c>
      <c r="B9" s="28" t="s">
        <v>23</v>
      </c>
      <c r="C9" s="28" t="s">
        <v>24</v>
      </c>
      <c r="D9" s="29" t="s">
        <v>25</v>
      </c>
      <c r="E9" s="57" t="s">
        <v>26</v>
      </c>
      <c r="F9" s="30" t="s">
        <v>27</v>
      </c>
      <c r="G9" s="58" t="s">
        <v>28</v>
      </c>
      <c r="H9" s="58" t="s">
        <v>29</v>
      </c>
      <c r="I9" s="30" t="s">
        <v>30</v>
      </c>
      <c r="J9" s="29" t="s">
        <v>31</v>
      </c>
      <c r="K9" s="75" t="s">
        <v>32</v>
      </c>
    </row>
    <row r="10" ht="16.2" customHeight="1" spans="1:11">
      <c r="A10" s="59" t="s">
        <v>33</v>
      </c>
      <c r="B10" s="59" t="s">
        <v>34</v>
      </c>
      <c r="C10" s="59" t="s">
        <v>35</v>
      </c>
      <c r="D10" s="59" t="s">
        <v>36</v>
      </c>
      <c r="E10" s="59" t="s">
        <v>35</v>
      </c>
      <c r="F10" s="59" t="s">
        <v>35</v>
      </c>
      <c r="G10" s="59" t="s">
        <v>35</v>
      </c>
      <c r="H10" s="59" t="s">
        <v>35</v>
      </c>
      <c r="I10" s="59" t="s">
        <v>33</v>
      </c>
      <c r="J10" s="59" t="s">
        <v>33</v>
      </c>
      <c r="K10" s="76" t="s">
        <v>35</v>
      </c>
    </row>
    <row r="11" ht="13.5" spans="1:11">
      <c r="A11" t="s">
        <v>18</v>
      </c>
      <c r="B11" t="s">
        <v>18</v>
      </c>
      <c r="C11" t="s">
        <v>18</v>
      </c>
      <c r="D11" t="s">
        <v>18</v>
      </c>
      <c r="E11" t="s">
        <v>18</v>
      </c>
      <c r="F11" t="s">
        <v>18</v>
      </c>
      <c r="G11" t="s">
        <v>18</v>
      </c>
      <c r="H11" t="s">
        <v>18</v>
      </c>
      <c r="I11" t="s">
        <v>18</v>
      </c>
      <c r="J11" t="s">
        <v>18</v>
      </c>
      <c r="K11" t="s">
        <v>18</v>
      </c>
    </row>
    <row r="12" ht="15.75" spans="1:11">
      <c r="A12" s="60"/>
      <c r="B12" s="61" t="s">
        <v>37</v>
      </c>
      <c r="C12" s="62" t="s">
        <v>38</v>
      </c>
      <c r="D12" s="63"/>
      <c r="E12" s="64"/>
      <c r="F12" s="65"/>
      <c r="G12" s="66"/>
      <c r="H12" s="66"/>
      <c r="I12" s="77" t="s">
        <v>39</v>
      </c>
      <c r="J12" s="78"/>
      <c r="K12" s="79"/>
    </row>
    <row r="13" spans="1:11">
      <c r="A13" s="67"/>
      <c r="B13" s="68"/>
      <c r="C13" s="69"/>
      <c r="D13" s="69"/>
      <c r="E13" s="70"/>
      <c r="F13" s="71"/>
      <c r="G13" s="72"/>
      <c r="H13" s="72"/>
      <c r="I13" s="80"/>
      <c r="J13" s="80"/>
      <c r="K13" s="81"/>
    </row>
    <row r="14" ht="17.25" spans="1:2">
      <c r="A14" s="55" t="s">
        <v>40</v>
      </c>
      <c r="B14" s="73" t="str">
        <f>IFERROR(IF($H$6="I. 不含第四方的项目","无需填写第四方费用",""),"")</f>
        <v/>
      </c>
    </row>
    <row r="15" ht="31.5" customHeight="1" spans="1:11">
      <c r="A15" s="56" t="s">
        <v>22</v>
      </c>
      <c r="B15" s="28" t="s">
        <v>23</v>
      </c>
      <c r="C15" s="28" t="s">
        <v>24</v>
      </c>
      <c r="D15" s="29" t="s">
        <v>25</v>
      </c>
      <c r="E15" s="57" t="s">
        <v>26</v>
      </c>
      <c r="F15" s="30" t="s">
        <v>27</v>
      </c>
      <c r="G15" s="58" t="s">
        <v>28</v>
      </c>
      <c r="H15" s="58" t="s">
        <v>29</v>
      </c>
      <c r="I15" s="30" t="s">
        <v>30</v>
      </c>
      <c r="J15" s="29" t="s">
        <v>31</v>
      </c>
      <c r="K15" s="75" t="s">
        <v>32</v>
      </c>
    </row>
    <row r="16" ht="16.5" customHeight="1" spans="1:11">
      <c r="A16" s="59" t="s">
        <v>33</v>
      </c>
      <c r="B16" s="59" t="s">
        <v>34</v>
      </c>
      <c r="C16" s="59" t="s">
        <v>35</v>
      </c>
      <c r="D16" s="59" t="s">
        <v>36</v>
      </c>
      <c r="E16" s="59" t="s">
        <v>35</v>
      </c>
      <c r="F16" s="59" t="s">
        <v>35</v>
      </c>
      <c r="G16" s="59" t="s">
        <v>35</v>
      </c>
      <c r="H16" s="59" t="s">
        <v>35</v>
      </c>
      <c r="I16" s="59" t="s">
        <v>33</v>
      </c>
      <c r="J16" s="59" t="s">
        <v>33</v>
      </c>
      <c r="K16" s="76" t="s">
        <v>35</v>
      </c>
    </row>
    <row r="17" s="143" customFormat="1" spans="1:11">
      <c r="A17" s="145" t="s">
        <v>41</v>
      </c>
      <c r="B17" s="145" t="s">
        <v>42</v>
      </c>
      <c r="C17" s="145" t="s">
        <v>43</v>
      </c>
      <c r="D17" s="145" t="s">
        <v>44</v>
      </c>
      <c r="E17" s="145" t="s">
        <v>45</v>
      </c>
      <c r="F17" s="145" t="s">
        <v>46</v>
      </c>
      <c r="G17" s="146">
        <v>2</v>
      </c>
      <c r="H17" s="146">
        <v>1</v>
      </c>
      <c r="I17" s="146">
        <v>13600</v>
      </c>
      <c r="J17" s="145" t="s">
        <v>47</v>
      </c>
      <c r="K17" s="145" t="s">
        <v>48</v>
      </c>
    </row>
    <row r="18" s="143" customFormat="1" spans="1:11">
      <c r="A18" s="145" t="s">
        <v>49</v>
      </c>
      <c r="B18" s="145" t="s">
        <v>42</v>
      </c>
      <c r="C18" s="145" t="s">
        <v>50</v>
      </c>
      <c r="D18" s="145" t="s">
        <v>51</v>
      </c>
      <c r="E18" s="145" t="s">
        <v>45</v>
      </c>
      <c r="F18" s="145" t="s">
        <v>52</v>
      </c>
      <c r="G18" s="146">
        <v>1</v>
      </c>
      <c r="H18" s="146">
        <v>180</v>
      </c>
      <c r="I18" s="146">
        <v>90000</v>
      </c>
      <c r="J18" s="145" t="s">
        <v>47</v>
      </c>
      <c r="K18" s="145" t="s">
        <v>53</v>
      </c>
    </row>
    <row r="19" s="143" customFormat="1" spans="1:11">
      <c r="A19" s="145" t="s">
        <v>54</v>
      </c>
      <c r="B19" s="145" t="s">
        <v>42</v>
      </c>
      <c r="C19" s="145" t="s">
        <v>55</v>
      </c>
      <c r="D19" s="145" t="s">
        <v>56</v>
      </c>
      <c r="E19" s="145" t="s">
        <v>57</v>
      </c>
      <c r="F19" s="145" t="s">
        <v>58</v>
      </c>
      <c r="G19" s="146">
        <v>3</v>
      </c>
      <c r="H19" s="146">
        <v>180</v>
      </c>
      <c r="I19" s="146">
        <v>64800</v>
      </c>
      <c r="J19" s="145" t="s">
        <v>47</v>
      </c>
      <c r="K19" s="145" t="s">
        <v>59</v>
      </c>
    </row>
    <row r="20" s="143" customFormat="1" spans="1:11">
      <c r="A20" s="145" t="s">
        <v>60</v>
      </c>
      <c r="B20" s="145" t="s">
        <v>61</v>
      </c>
      <c r="C20" s="145" t="s">
        <v>62</v>
      </c>
      <c r="D20" s="145" t="s">
        <v>63</v>
      </c>
      <c r="E20" s="145" t="s">
        <v>64</v>
      </c>
      <c r="F20" s="145" t="s">
        <v>65</v>
      </c>
      <c r="G20" s="146">
        <v>1</v>
      </c>
      <c r="H20" s="146">
        <v>180</v>
      </c>
      <c r="I20" s="146">
        <v>360000</v>
      </c>
      <c r="J20" s="145" t="s">
        <v>47</v>
      </c>
      <c r="K20" s="145" t="s">
        <v>66</v>
      </c>
    </row>
    <row r="21" s="143" customFormat="1" spans="1:11">
      <c r="A21" s="145" t="s">
        <v>67</v>
      </c>
      <c r="B21" s="145" t="s">
        <v>61</v>
      </c>
      <c r="C21" s="145" t="s">
        <v>68</v>
      </c>
      <c r="D21" s="145" t="s">
        <v>69</v>
      </c>
      <c r="E21" s="145" t="s">
        <v>45</v>
      </c>
      <c r="F21" s="145" t="s">
        <v>70</v>
      </c>
      <c r="G21" s="146">
        <v>3</v>
      </c>
      <c r="H21" s="146">
        <v>180</v>
      </c>
      <c r="I21" s="146">
        <v>432000</v>
      </c>
      <c r="J21" s="145" t="s">
        <v>47</v>
      </c>
      <c r="K21" s="145" t="s">
        <v>71</v>
      </c>
    </row>
    <row r="22" s="143" customFormat="1" spans="1:11">
      <c r="A22" s="145" t="s">
        <v>72</v>
      </c>
      <c r="B22" s="145" t="s">
        <v>73</v>
      </c>
      <c r="C22" s="145" t="s">
        <v>74</v>
      </c>
      <c r="D22" s="145" t="s">
        <v>75</v>
      </c>
      <c r="E22" s="145" t="s">
        <v>45</v>
      </c>
      <c r="F22" s="145" t="s">
        <v>76</v>
      </c>
      <c r="G22" s="146">
        <v>2</v>
      </c>
      <c r="H22" s="146">
        <v>180</v>
      </c>
      <c r="I22" s="146">
        <v>360000</v>
      </c>
      <c r="J22" s="145" t="s">
        <v>47</v>
      </c>
      <c r="K22" s="145" t="s">
        <v>77</v>
      </c>
    </row>
    <row r="23" s="143" customFormat="1" spans="1:11">
      <c r="A23" s="145" t="s">
        <v>78</v>
      </c>
      <c r="B23" s="145" t="s">
        <v>73</v>
      </c>
      <c r="C23" s="145" t="s">
        <v>79</v>
      </c>
      <c r="D23" s="145" t="s">
        <v>80</v>
      </c>
      <c r="E23" s="145" t="s">
        <v>45</v>
      </c>
      <c r="F23" s="145" t="s">
        <v>81</v>
      </c>
      <c r="G23" s="146">
        <v>2</v>
      </c>
      <c r="H23" s="146">
        <v>180</v>
      </c>
      <c r="I23" s="146">
        <v>162000</v>
      </c>
      <c r="J23" s="145" t="s">
        <v>47</v>
      </c>
      <c r="K23" s="145" t="s">
        <v>82</v>
      </c>
    </row>
    <row r="24" s="143" customFormat="1" spans="1:11">
      <c r="A24" s="145" t="s">
        <v>83</v>
      </c>
      <c r="B24" s="145" t="s">
        <v>84</v>
      </c>
      <c r="C24" s="145" t="s">
        <v>85</v>
      </c>
      <c r="D24" s="145" t="s">
        <v>86</v>
      </c>
      <c r="E24" s="145" t="s">
        <v>45</v>
      </c>
      <c r="F24" s="145" t="s">
        <v>87</v>
      </c>
      <c r="G24" s="146">
        <v>1</v>
      </c>
      <c r="H24" s="146">
        <v>15</v>
      </c>
      <c r="I24" s="146">
        <v>67500</v>
      </c>
      <c r="J24" s="145" t="s">
        <v>47</v>
      </c>
      <c r="K24" s="145" t="s">
        <v>88</v>
      </c>
    </row>
    <row r="25" s="143" customFormat="1" spans="1:11">
      <c r="A25" s="145" t="s">
        <v>89</v>
      </c>
      <c r="B25" s="145" t="s">
        <v>73</v>
      </c>
      <c r="C25" s="145" t="s">
        <v>90</v>
      </c>
      <c r="D25" s="145" t="s">
        <v>90</v>
      </c>
      <c r="E25" s="145" t="s">
        <v>91</v>
      </c>
      <c r="F25" s="145" t="s">
        <v>92</v>
      </c>
      <c r="G25" s="146">
        <v>6</v>
      </c>
      <c r="H25" s="146">
        <v>15</v>
      </c>
      <c r="I25" s="146">
        <v>18000</v>
      </c>
      <c r="J25" s="145" t="s">
        <v>47</v>
      </c>
      <c r="K25" s="145" t="s">
        <v>93</v>
      </c>
    </row>
    <row r="26" s="143" customFormat="1" spans="1:11">
      <c r="A26" s="145" t="s">
        <v>94</v>
      </c>
      <c r="B26" s="145" t="s">
        <v>42</v>
      </c>
      <c r="C26" s="145" t="s">
        <v>95</v>
      </c>
      <c r="D26" s="145" t="s">
        <v>96</v>
      </c>
      <c r="E26" s="145" t="s">
        <v>97</v>
      </c>
      <c r="F26" s="145" t="s">
        <v>98</v>
      </c>
      <c r="G26" s="146">
        <v>78</v>
      </c>
      <c r="H26" s="146">
        <v>15</v>
      </c>
      <c r="I26" s="146">
        <v>702000</v>
      </c>
      <c r="J26" s="145" t="s">
        <v>47</v>
      </c>
      <c r="K26" s="145" t="s">
        <v>99</v>
      </c>
    </row>
    <row r="27" s="143" customFormat="1" spans="1:11">
      <c r="A27" s="145" t="s">
        <v>100</v>
      </c>
      <c r="B27" s="145" t="s">
        <v>42</v>
      </c>
      <c r="C27" s="145" t="s">
        <v>101</v>
      </c>
      <c r="D27" s="145" t="s">
        <v>102</v>
      </c>
      <c r="E27" s="145" t="s">
        <v>103</v>
      </c>
      <c r="F27" s="145" t="s">
        <v>104</v>
      </c>
      <c r="G27" s="146">
        <v>35</v>
      </c>
      <c r="H27" s="146">
        <v>15</v>
      </c>
      <c r="I27" s="146">
        <v>65625</v>
      </c>
      <c r="J27" s="145" t="s">
        <v>47</v>
      </c>
      <c r="K27" s="145" t="s">
        <v>105</v>
      </c>
    </row>
    <row r="28" s="143" customFormat="1" spans="1:11">
      <c r="A28" s="145" t="s">
        <v>106</v>
      </c>
      <c r="B28" s="145" t="s">
        <v>42</v>
      </c>
      <c r="C28" s="145" t="s">
        <v>107</v>
      </c>
      <c r="D28" s="145" t="s">
        <v>107</v>
      </c>
      <c r="E28" s="145" t="s">
        <v>108</v>
      </c>
      <c r="F28" s="145" t="s">
        <v>109</v>
      </c>
      <c r="G28" s="146">
        <v>1</v>
      </c>
      <c r="H28" s="146">
        <v>15</v>
      </c>
      <c r="I28" s="146">
        <v>900</v>
      </c>
      <c r="J28" s="145" t="s">
        <v>47</v>
      </c>
      <c r="K28" s="145" t="s">
        <v>110</v>
      </c>
    </row>
    <row r="29" s="143" customFormat="1" spans="1:11">
      <c r="A29" s="145" t="s">
        <v>111</v>
      </c>
      <c r="B29" s="145" t="s">
        <v>42</v>
      </c>
      <c r="C29" s="145" t="s">
        <v>112</v>
      </c>
      <c r="D29" s="145" t="s">
        <v>56</v>
      </c>
      <c r="E29" s="145" t="s">
        <v>57</v>
      </c>
      <c r="F29" s="145" t="s">
        <v>58</v>
      </c>
      <c r="G29" s="146">
        <v>4</v>
      </c>
      <c r="H29" s="146">
        <v>15</v>
      </c>
      <c r="I29" s="146">
        <v>7200</v>
      </c>
      <c r="J29" s="145" t="s">
        <v>47</v>
      </c>
      <c r="K29" s="145" t="s">
        <v>113</v>
      </c>
    </row>
    <row r="30" s="143" customFormat="1" spans="1:11">
      <c r="A30" s="145" t="s">
        <v>114</v>
      </c>
      <c r="B30" s="145" t="s">
        <v>42</v>
      </c>
      <c r="C30" s="145" t="s">
        <v>115</v>
      </c>
      <c r="D30" s="145" t="s">
        <v>116</v>
      </c>
      <c r="E30" s="145" t="s">
        <v>117</v>
      </c>
      <c r="F30" s="145" t="s">
        <v>81</v>
      </c>
      <c r="G30" s="146">
        <v>6</v>
      </c>
      <c r="H30" s="146">
        <v>15</v>
      </c>
      <c r="I30" s="146">
        <v>40500</v>
      </c>
      <c r="J30" s="145" t="s">
        <v>47</v>
      </c>
      <c r="K30" s="145" t="s">
        <v>118</v>
      </c>
    </row>
    <row r="31" s="143" customFormat="1" spans="1:11">
      <c r="A31" s="145" t="s">
        <v>119</v>
      </c>
      <c r="B31" s="145" t="s">
        <v>42</v>
      </c>
      <c r="C31" s="145" t="s">
        <v>120</v>
      </c>
      <c r="D31" s="145" t="s">
        <v>121</v>
      </c>
      <c r="E31" s="145" t="s">
        <v>122</v>
      </c>
      <c r="F31" s="145" t="s">
        <v>123</v>
      </c>
      <c r="G31" s="146">
        <v>1</v>
      </c>
      <c r="H31" s="146">
        <v>15</v>
      </c>
      <c r="I31" s="146">
        <v>2250</v>
      </c>
      <c r="J31" s="145" t="s">
        <v>47</v>
      </c>
      <c r="K31" s="145" t="s">
        <v>124</v>
      </c>
    </row>
    <row r="32" s="143" customFormat="1" spans="1:11">
      <c r="A32" s="145" t="s">
        <v>125</v>
      </c>
      <c r="B32" s="145" t="s">
        <v>42</v>
      </c>
      <c r="C32" s="145" t="s">
        <v>126</v>
      </c>
      <c r="D32" s="145" t="s">
        <v>127</v>
      </c>
      <c r="E32" s="145" t="s">
        <v>117</v>
      </c>
      <c r="F32" s="145" t="s">
        <v>128</v>
      </c>
      <c r="G32" s="146">
        <v>6</v>
      </c>
      <c r="H32" s="146">
        <v>15</v>
      </c>
      <c r="I32" s="146">
        <v>9000</v>
      </c>
      <c r="J32" s="145" t="s">
        <v>47</v>
      </c>
      <c r="K32" s="145" t="s">
        <v>129</v>
      </c>
    </row>
    <row r="33" s="143" customFormat="1" spans="1:11">
      <c r="A33" s="145" t="s">
        <v>130</v>
      </c>
      <c r="B33" s="145" t="s">
        <v>42</v>
      </c>
      <c r="C33" s="145" t="s">
        <v>131</v>
      </c>
      <c r="D33" s="145" t="s">
        <v>132</v>
      </c>
      <c r="E33" s="145" t="s">
        <v>133</v>
      </c>
      <c r="F33" s="145" t="s">
        <v>134</v>
      </c>
      <c r="G33" s="146">
        <v>40</v>
      </c>
      <c r="H33" s="146">
        <v>15</v>
      </c>
      <c r="I33" s="146">
        <v>1200</v>
      </c>
      <c r="J33" s="145" t="s">
        <v>47</v>
      </c>
      <c r="K33" s="145" t="s">
        <v>135</v>
      </c>
    </row>
    <row r="34" s="143" customFormat="1" spans="1:11">
      <c r="A34" s="145" t="s">
        <v>136</v>
      </c>
      <c r="B34" s="145" t="s">
        <v>42</v>
      </c>
      <c r="C34" s="145" t="s">
        <v>137</v>
      </c>
      <c r="D34" s="145" t="s">
        <v>138</v>
      </c>
      <c r="E34" s="145" t="s">
        <v>139</v>
      </c>
      <c r="F34" s="145" t="s">
        <v>140</v>
      </c>
      <c r="G34" s="146">
        <v>5</v>
      </c>
      <c r="H34" s="146">
        <v>15</v>
      </c>
      <c r="I34" s="146">
        <v>8625</v>
      </c>
      <c r="J34" s="145" t="s">
        <v>47</v>
      </c>
      <c r="K34" s="145" t="s">
        <v>141</v>
      </c>
    </row>
    <row r="35" s="143" customFormat="1" spans="1:11">
      <c r="A35" s="145" t="s">
        <v>142</v>
      </c>
      <c r="B35" s="145" t="s">
        <v>42</v>
      </c>
      <c r="C35" s="145" t="s">
        <v>143</v>
      </c>
      <c r="D35" s="145" t="s">
        <v>144</v>
      </c>
      <c r="E35" s="145" t="s">
        <v>122</v>
      </c>
      <c r="F35" s="145" t="s">
        <v>52</v>
      </c>
      <c r="G35" s="146">
        <v>2</v>
      </c>
      <c r="H35" s="146">
        <v>15</v>
      </c>
      <c r="I35" s="146">
        <v>15000</v>
      </c>
      <c r="J35" s="145" t="s">
        <v>47</v>
      </c>
      <c r="K35" s="145" t="s">
        <v>145</v>
      </c>
    </row>
    <row r="36" s="143" customFormat="1" spans="1:11">
      <c r="A36" s="145" t="s">
        <v>146</v>
      </c>
      <c r="B36" s="145" t="s">
        <v>61</v>
      </c>
      <c r="C36" s="145" t="s">
        <v>62</v>
      </c>
      <c r="D36" s="145" t="s">
        <v>63</v>
      </c>
      <c r="E36" s="145" t="s">
        <v>64</v>
      </c>
      <c r="F36" s="145" t="s">
        <v>65</v>
      </c>
      <c r="G36" s="146">
        <v>1</v>
      </c>
      <c r="H36" s="146">
        <v>15</v>
      </c>
      <c r="I36" s="146">
        <v>30000</v>
      </c>
      <c r="J36" s="145" t="s">
        <v>47</v>
      </c>
      <c r="K36" s="145" t="s">
        <v>147</v>
      </c>
    </row>
    <row r="37" s="143" customFormat="1" spans="1:11">
      <c r="A37" s="145" t="s">
        <v>148</v>
      </c>
      <c r="B37" s="145" t="s">
        <v>61</v>
      </c>
      <c r="C37" s="145" t="s">
        <v>68</v>
      </c>
      <c r="D37" s="145" t="s">
        <v>69</v>
      </c>
      <c r="E37" s="145" t="s">
        <v>45</v>
      </c>
      <c r="F37" s="145" t="s">
        <v>70</v>
      </c>
      <c r="G37" s="146">
        <v>1</v>
      </c>
      <c r="H37" s="146">
        <v>15</v>
      </c>
      <c r="I37" s="146">
        <v>12000</v>
      </c>
      <c r="J37" s="145" t="s">
        <v>47</v>
      </c>
      <c r="K37" s="145" t="s">
        <v>149</v>
      </c>
    </row>
    <row r="38" s="143" customFormat="1" spans="1:11">
      <c r="A38" s="145" t="s">
        <v>150</v>
      </c>
      <c r="B38" s="145" t="s">
        <v>73</v>
      </c>
      <c r="C38" s="145" t="s">
        <v>151</v>
      </c>
      <c r="D38" s="145" t="s">
        <v>152</v>
      </c>
      <c r="E38" s="145" t="s">
        <v>45</v>
      </c>
      <c r="F38" s="145" t="s">
        <v>153</v>
      </c>
      <c r="G38" s="146">
        <v>2</v>
      </c>
      <c r="H38" s="146">
        <v>15</v>
      </c>
      <c r="I38" s="146">
        <v>36000</v>
      </c>
      <c r="J38" s="145" t="s">
        <v>47</v>
      </c>
      <c r="K38" s="145" t="s">
        <v>154</v>
      </c>
    </row>
    <row r="39" s="143" customFormat="1" spans="1:11">
      <c r="A39" s="145" t="s">
        <v>155</v>
      </c>
      <c r="B39" s="145" t="s">
        <v>73</v>
      </c>
      <c r="C39" s="145" t="s">
        <v>74</v>
      </c>
      <c r="D39" s="145" t="s">
        <v>75</v>
      </c>
      <c r="E39" s="145" t="s">
        <v>45</v>
      </c>
      <c r="F39" s="145" t="s">
        <v>76</v>
      </c>
      <c r="G39" s="146">
        <v>2</v>
      </c>
      <c r="H39" s="146">
        <v>15</v>
      </c>
      <c r="I39" s="146">
        <v>30000</v>
      </c>
      <c r="J39" s="145" t="s">
        <v>47</v>
      </c>
      <c r="K39" s="145" t="s">
        <v>156</v>
      </c>
    </row>
    <row r="40" s="143" customFormat="1" spans="1:11">
      <c r="A40" s="145" t="s">
        <v>157</v>
      </c>
      <c r="B40" s="145" t="s">
        <v>73</v>
      </c>
      <c r="C40" s="145" t="s">
        <v>79</v>
      </c>
      <c r="D40" s="145" t="s">
        <v>80</v>
      </c>
      <c r="E40" s="145" t="s">
        <v>45</v>
      </c>
      <c r="F40" s="145" t="s">
        <v>52</v>
      </c>
      <c r="G40" s="146">
        <v>2</v>
      </c>
      <c r="H40" s="146">
        <v>15</v>
      </c>
      <c r="I40" s="146">
        <v>15000</v>
      </c>
      <c r="J40" s="145" t="s">
        <v>47</v>
      </c>
      <c r="K40" s="145" t="s">
        <v>158</v>
      </c>
    </row>
    <row r="41" s="143" customFormat="1" spans="1:11">
      <c r="A41" s="145" t="s">
        <v>159</v>
      </c>
      <c r="B41" s="145" t="s">
        <v>160</v>
      </c>
      <c r="C41" s="145" t="s">
        <v>161</v>
      </c>
      <c r="D41" s="145" t="s">
        <v>162</v>
      </c>
      <c r="E41" s="145" t="s">
        <v>163</v>
      </c>
      <c r="F41" s="145" t="s">
        <v>164</v>
      </c>
      <c r="G41" s="146">
        <v>20</v>
      </c>
      <c r="H41" s="146">
        <v>15</v>
      </c>
      <c r="I41" s="146">
        <v>90000</v>
      </c>
      <c r="J41" s="145" t="s">
        <v>47</v>
      </c>
      <c r="K41" s="145" t="s">
        <v>165</v>
      </c>
    </row>
    <row r="42" s="143" customFormat="1" spans="1:11">
      <c r="A42" s="145" t="s">
        <v>166</v>
      </c>
      <c r="B42" s="145" t="s">
        <v>167</v>
      </c>
      <c r="C42" s="145" t="s">
        <v>168</v>
      </c>
      <c r="D42" s="145" t="s">
        <v>169</v>
      </c>
      <c r="E42" s="145" t="s">
        <v>163</v>
      </c>
      <c r="F42" s="145" t="s">
        <v>170</v>
      </c>
      <c r="G42" s="146">
        <v>40</v>
      </c>
      <c r="H42" s="146">
        <v>15</v>
      </c>
      <c r="I42" s="146">
        <v>30000</v>
      </c>
      <c r="J42" s="145" t="s">
        <v>47</v>
      </c>
      <c r="K42" s="145" t="s">
        <v>171</v>
      </c>
    </row>
    <row r="43" s="143" customFormat="1" spans="1:11">
      <c r="A43" s="145" t="s">
        <v>172</v>
      </c>
      <c r="B43" s="145" t="s">
        <v>173</v>
      </c>
      <c r="C43" s="145" t="s">
        <v>174</v>
      </c>
      <c r="D43" s="145" t="s">
        <v>175</v>
      </c>
      <c r="E43" s="145" t="s">
        <v>176</v>
      </c>
      <c r="F43" s="145" t="s">
        <v>177</v>
      </c>
      <c r="G43" s="146">
        <v>4</v>
      </c>
      <c r="H43" s="146">
        <v>150</v>
      </c>
      <c r="I43" s="146">
        <v>240000</v>
      </c>
      <c r="J43" s="145" t="s">
        <v>47</v>
      </c>
      <c r="K43" s="145" t="s">
        <v>178</v>
      </c>
    </row>
    <row r="44" s="143" customFormat="1" spans="1:11">
      <c r="A44" s="145" t="s">
        <v>179</v>
      </c>
      <c r="B44" s="145" t="s">
        <v>173</v>
      </c>
      <c r="C44" s="145" t="s">
        <v>180</v>
      </c>
      <c r="D44" s="145" t="s">
        <v>181</v>
      </c>
      <c r="E44" s="145" t="s">
        <v>176</v>
      </c>
      <c r="F44" s="145" t="s">
        <v>182</v>
      </c>
      <c r="G44" s="146">
        <v>4</v>
      </c>
      <c r="H44" s="146">
        <v>150</v>
      </c>
      <c r="I44" s="146">
        <v>318000</v>
      </c>
      <c r="J44" s="145" t="s">
        <v>47</v>
      </c>
      <c r="K44" s="145" t="s">
        <v>183</v>
      </c>
    </row>
    <row r="45" s="143" customFormat="1" spans="1:11">
      <c r="A45" s="145" t="s">
        <v>184</v>
      </c>
      <c r="B45" s="145" t="s">
        <v>73</v>
      </c>
      <c r="C45" s="145" t="s">
        <v>185</v>
      </c>
      <c r="D45" s="145" t="s">
        <v>186</v>
      </c>
      <c r="E45" s="145" t="s">
        <v>187</v>
      </c>
      <c r="F45" s="145" t="s">
        <v>177</v>
      </c>
      <c r="G45" s="146">
        <v>1</v>
      </c>
      <c r="H45" s="146">
        <v>25</v>
      </c>
      <c r="I45" s="146">
        <v>10000</v>
      </c>
      <c r="J45" s="145" t="s">
        <v>47</v>
      </c>
      <c r="K45" s="145" t="s">
        <v>188</v>
      </c>
    </row>
    <row r="46" s="143" customFormat="1" spans="1:11">
      <c r="A46" s="145" t="s">
        <v>189</v>
      </c>
      <c r="B46" s="145" t="s">
        <v>42</v>
      </c>
      <c r="C46" s="145" t="s">
        <v>190</v>
      </c>
      <c r="D46" s="145" t="s">
        <v>191</v>
      </c>
      <c r="E46" s="145" t="s">
        <v>192</v>
      </c>
      <c r="F46" s="145" t="s">
        <v>193</v>
      </c>
      <c r="G46" s="146">
        <v>1</v>
      </c>
      <c r="H46" s="146">
        <v>100</v>
      </c>
      <c r="I46" s="146">
        <v>169800</v>
      </c>
      <c r="J46" s="145" t="s">
        <v>47</v>
      </c>
      <c r="K46" s="145" t="s">
        <v>194</v>
      </c>
    </row>
    <row r="47" s="143" customFormat="1" spans="1:11">
      <c r="A47" s="145" t="s">
        <v>195</v>
      </c>
      <c r="B47" s="145" t="s">
        <v>73</v>
      </c>
      <c r="C47" s="145" t="s">
        <v>196</v>
      </c>
      <c r="D47" s="145" t="s">
        <v>197</v>
      </c>
      <c r="E47" s="145" t="s">
        <v>198</v>
      </c>
      <c r="F47" s="145" t="s">
        <v>199</v>
      </c>
      <c r="G47" s="146">
        <v>1</v>
      </c>
      <c r="H47" s="146">
        <v>5</v>
      </c>
      <c r="I47" s="146">
        <v>7545</v>
      </c>
      <c r="J47" s="145" t="s">
        <v>47</v>
      </c>
      <c r="K47" s="145" t="s">
        <v>200</v>
      </c>
    </row>
    <row r="48" s="143" customFormat="1" spans="1:11">
      <c r="A48" s="145" t="s">
        <v>201</v>
      </c>
      <c r="B48" s="145" t="s">
        <v>73</v>
      </c>
      <c r="C48" s="145" t="s">
        <v>202</v>
      </c>
      <c r="D48" s="145" t="s">
        <v>203</v>
      </c>
      <c r="E48" s="145" t="s">
        <v>187</v>
      </c>
      <c r="F48" s="145" t="s">
        <v>204</v>
      </c>
      <c r="G48" s="146">
        <v>3</v>
      </c>
      <c r="H48" s="146">
        <v>100</v>
      </c>
      <c r="I48" s="146">
        <v>78000</v>
      </c>
      <c r="J48" s="145" t="s">
        <v>47</v>
      </c>
      <c r="K48" s="145" t="s">
        <v>205</v>
      </c>
    </row>
    <row r="49" s="143" customFormat="1" spans="1:11">
      <c r="A49" s="145" t="s">
        <v>206</v>
      </c>
      <c r="B49" s="145" t="s">
        <v>73</v>
      </c>
      <c r="C49" s="145" t="s">
        <v>207</v>
      </c>
      <c r="D49" s="145" t="s">
        <v>208</v>
      </c>
      <c r="E49" s="145" t="s">
        <v>187</v>
      </c>
      <c r="F49" s="145" t="s">
        <v>204</v>
      </c>
      <c r="G49" s="146">
        <v>3</v>
      </c>
      <c r="H49" s="146">
        <v>100</v>
      </c>
      <c r="I49" s="146">
        <v>78000</v>
      </c>
      <c r="J49" s="145" t="s">
        <v>47</v>
      </c>
      <c r="K49" s="145" t="s">
        <v>209</v>
      </c>
    </row>
    <row r="50" s="143" customFormat="1" spans="1:11">
      <c r="A50" s="145" t="s">
        <v>210</v>
      </c>
      <c r="B50" s="145" t="s">
        <v>211</v>
      </c>
      <c r="C50" s="145" t="s">
        <v>211</v>
      </c>
      <c r="D50" s="145" t="s">
        <v>212</v>
      </c>
      <c r="E50" s="145" t="s">
        <v>139</v>
      </c>
      <c r="F50" s="145" t="s">
        <v>213</v>
      </c>
      <c r="G50" s="146">
        <v>1</v>
      </c>
      <c r="H50" s="146">
        <v>250</v>
      </c>
      <c r="I50" s="146">
        <v>96250</v>
      </c>
      <c r="J50" s="145" t="s">
        <v>212</v>
      </c>
      <c r="K50" s="145" t="s">
        <v>214</v>
      </c>
    </row>
    <row r="51" spans="1:11">
      <c r="A51" s="74" t="s">
        <v>215</v>
      </c>
      <c r="B51" s="74" t="s">
        <v>84</v>
      </c>
      <c r="C51" s="74" t="s">
        <v>38</v>
      </c>
      <c r="D51" s="74" t="s">
        <v>18</v>
      </c>
      <c r="E51" s="74" t="s">
        <v>18</v>
      </c>
      <c r="F51" s="74" t="s">
        <v>18</v>
      </c>
      <c r="G51" s="74">
        <v>1</v>
      </c>
      <c r="H51" s="74">
        <v>15</v>
      </c>
      <c r="I51" s="74">
        <v>67500</v>
      </c>
      <c r="J51" s="74" t="s">
        <v>18</v>
      </c>
      <c r="K51" s="74" t="s">
        <v>18</v>
      </c>
    </row>
    <row r="52" spans="1:11">
      <c r="A52" s="74" t="s">
        <v>216</v>
      </c>
      <c r="B52" s="74" t="s">
        <v>61</v>
      </c>
      <c r="C52" s="74" t="s">
        <v>38</v>
      </c>
      <c r="D52" s="74" t="s">
        <v>18</v>
      </c>
      <c r="E52" s="74" t="s">
        <v>18</v>
      </c>
      <c r="F52" s="74" t="s">
        <v>18</v>
      </c>
      <c r="G52" s="74">
        <v>6</v>
      </c>
      <c r="H52" s="74">
        <v>390</v>
      </c>
      <c r="I52" s="74">
        <v>834000</v>
      </c>
      <c r="J52" s="74" t="s">
        <v>18</v>
      </c>
      <c r="K52" s="74" t="s">
        <v>18</v>
      </c>
    </row>
    <row r="53" spans="1:11">
      <c r="A53" s="74" t="s">
        <v>217</v>
      </c>
      <c r="B53" s="74" t="s">
        <v>73</v>
      </c>
      <c r="C53" s="74" t="s">
        <v>38</v>
      </c>
      <c r="D53" s="74" t="s">
        <v>18</v>
      </c>
      <c r="E53" s="74" t="s">
        <v>18</v>
      </c>
      <c r="F53" s="74" t="s">
        <v>18</v>
      </c>
      <c r="G53" s="74">
        <v>24</v>
      </c>
      <c r="H53" s="74">
        <v>650</v>
      </c>
      <c r="I53" s="74">
        <v>794545</v>
      </c>
      <c r="J53" s="74" t="s">
        <v>18</v>
      </c>
      <c r="K53" s="74" t="s">
        <v>18</v>
      </c>
    </row>
    <row r="54" ht="13.5" spans="1:11">
      <c r="A54" s="74" t="s">
        <v>218</v>
      </c>
      <c r="B54" s="74" t="s">
        <v>167</v>
      </c>
      <c r="C54" s="74" t="s">
        <v>38</v>
      </c>
      <c r="D54" s="74" t="s">
        <v>18</v>
      </c>
      <c r="E54" s="74" t="s">
        <v>18</v>
      </c>
      <c r="F54" s="74" t="s">
        <v>18</v>
      </c>
      <c r="G54" s="74">
        <v>40</v>
      </c>
      <c r="H54" s="74">
        <v>15</v>
      </c>
      <c r="I54" s="74">
        <v>30000</v>
      </c>
      <c r="J54" s="74" t="s">
        <v>18</v>
      </c>
      <c r="K54" s="74" t="s">
        <v>18</v>
      </c>
    </row>
    <row r="55" ht="13.5" spans="1:11">
      <c r="A55" s="74" t="s">
        <v>219</v>
      </c>
      <c r="B55" s="74" t="s">
        <v>160</v>
      </c>
      <c r="C55" s="74" t="s">
        <v>38</v>
      </c>
      <c r="D55" s="74" t="s">
        <v>18</v>
      </c>
      <c r="E55" s="74" t="s">
        <v>18</v>
      </c>
      <c r="F55" s="74" t="s">
        <v>18</v>
      </c>
      <c r="G55" s="74">
        <v>20</v>
      </c>
      <c r="H55" s="74">
        <v>15</v>
      </c>
      <c r="I55" s="74">
        <v>90000</v>
      </c>
      <c r="J55" s="74" t="s">
        <v>18</v>
      </c>
      <c r="K55" s="74" t="s">
        <v>18</v>
      </c>
    </row>
    <row r="56" ht="13.5" spans="1:11">
      <c r="A56" s="74" t="s">
        <v>220</v>
      </c>
      <c r="B56" s="74" t="s">
        <v>211</v>
      </c>
      <c r="C56" s="74" t="s">
        <v>38</v>
      </c>
      <c r="D56" s="74" t="s">
        <v>18</v>
      </c>
      <c r="E56" s="74" t="s">
        <v>18</v>
      </c>
      <c r="F56" s="74" t="s">
        <v>18</v>
      </c>
      <c r="G56" s="74">
        <v>1</v>
      </c>
      <c r="H56" s="74">
        <v>250</v>
      </c>
      <c r="I56" s="74">
        <v>96250</v>
      </c>
      <c r="J56" s="74" t="s">
        <v>18</v>
      </c>
      <c r="K56" s="74" t="s">
        <v>18</v>
      </c>
    </row>
    <row r="57" ht="13.5" spans="1:11">
      <c r="A57" s="74" t="s">
        <v>221</v>
      </c>
      <c r="B57" s="74" t="s">
        <v>173</v>
      </c>
      <c r="C57" s="74" t="s">
        <v>38</v>
      </c>
      <c r="D57" s="74" t="s">
        <v>18</v>
      </c>
      <c r="E57" s="74" t="s">
        <v>18</v>
      </c>
      <c r="F57" s="74" t="s">
        <v>18</v>
      </c>
      <c r="G57" s="74">
        <v>8</v>
      </c>
      <c r="H57" s="74">
        <v>300</v>
      </c>
      <c r="I57" s="74">
        <v>558000</v>
      </c>
      <c r="J57" s="74" t="s">
        <v>18</v>
      </c>
      <c r="K57" s="74" t="s">
        <v>18</v>
      </c>
    </row>
    <row r="58" spans="1:11">
      <c r="A58" s="74" t="s">
        <v>222</v>
      </c>
      <c r="B58" s="74" t="s">
        <v>42</v>
      </c>
      <c r="C58" s="74" t="s">
        <v>38</v>
      </c>
      <c r="D58" s="74" t="s">
        <v>18</v>
      </c>
      <c r="E58" s="74" t="s">
        <v>18</v>
      </c>
      <c r="F58" s="74" t="s">
        <v>18</v>
      </c>
      <c r="G58" s="74">
        <v>185</v>
      </c>
      <c r="H58" s="74">
        <v>611</v>
      </c>
      <c r="I58" s="74">
        <v>1190500</v>
      </c>
      <c r="J58" s="74" t="s">
        <v>18</v>
      </c>
      <c r="K58" s="74" t="s">
        <v>18</v>
      </c>
    </row>
    <row r="59" ht="19.5" customHeight="1" spans="1:11">
      <c r="A59" s="147"/>
      <c r="B59" s="148" t="s">
        <v>223</v>
      </c>
      <c r="C59" s="149" t="s">
        <v>38</v>
      </c>
      <c r="D59" s="150"/>
      <c r="E59" s="151"/>
      <c r="F59" s="152"/>
      <c r="G59" s="153"/>
      <c r="H59" s="153"/>
      <c r="I59" s="165">
        <f>SUM(I51:I58)</f>
        <v>3660795</v>
      </c>
      <c r="J59" s="166"/>
      <c r="K59" s="167"/>
    </row>
    <row r="60" ht="19.5" customHeight="1" spans="1:11">
      <c r="A60" s="154"/>
      <c r="B60" s="155"/>
      <c r="C60" s="156"/>
      <c r="D60" s="156"/>
      <c r="E60" s="157"/>
      <c r="F60" s="158"/>
      <c r="G60" s="159"/>
      <c r="H60" s="159"/>
      <c r="I60" s="168"/>
      <c r="J60" s="169"/>
      <c r="K60" s="170"/>
    </row>
    <row r="61" ht="19.5" customHeight="1" spans="1:11">
      <c r="A61" s="55" t="s">
        <v>224</v>
      </c>
      <c r="B61" s="160"/>
      <c r="C61" s="161"/>
      <c r="D61" s="161"/>
      <c r="E61" s="162"/>
      <c r="F61" s="163"/>
      <c r="G61" s="164"/>
      <c r="H61" s="164"/>
      <c r="I61" s="171"/>
      <c r="J61" s="172"/>
      <c r="K61" s="173"/>
    </row>
    <row r="62" ht="31.5" customHeight="1" spans="1:11">
      <c r="A62" s="56" t="s">
        <v>225</v>
      </c>
      <c r="B62" s="28" t="s">
        <v>226</v>
      </c>
      <c r="C62" s="28" t="s">
        <v>227</v>
      </c>
      <c r="D62" s="29"/>
      <c r="E62" s="57"/>
      <c r="F62" s="30" t="s">
        <v>228</v>
      </c>
      <c r="G62" s="58"/>
      <c r="H62" s="58"/>
      <c r="I62" s="30" t="s">
        <v>30</v>
      </c>
      <c r="J62" s="29"/>
      <c r="K62" s="75" t="s">
        <v>32</v>
      </c>
    </row>
    <row r="63" ht="16.2" customHeight="1" spans="1:11">
      <c r="A63" s="73" t="s">
        <v>229</v>
      </c>
      <c r="B63" s="59"/>
      <c r="C63" s="59"/>
      <c r="D63" s="59"/>
      <c r="E63" s="59"/>
      <c r="F63" s="59" t="s">
        <v>35</v>
      </c>
      <c r="G63" s="59"/>
      <c r="H63" s="59"/>
      <c r="I63" s="104" t="s">
        <v>229</v>
      </c>
      <c r="J63" s="104"/>
      <c r="K63" s="76" t="s">
        <v>35</v>
      </c>
    </row>
    <row r="64" ht="33" spans="1:11">
      <c r="A64" s="88" t="s">
        <v>230</v>
      </c>
      <c r="B64" s="89" t="s">
        <v>231</v>
      </c>
      <c r="C64" s="90" t="s">
        <v>232</v>
      </c>
      <c r="D64" s="91"/>
      <c r="E64" s="92"/>
      <c r="F64" s="93" t="s">
        <v>233</v>
      </c>
      <c r="G64" s="94"/>
      <c r="H64" s="94"/>
      <c r="I64" s="125">
        <v>11250</v>
      </c>
      <c r="J64" s="126" t="s">
        <v>18</v>
      </c>
      <c r="K64" s="127" t="s">
        <v>18</v>
      </c>
    </row>
    <row r="65" ht="33" spans="1:11">
      <c r="A65" s="88" t="s">
        <v>234</v>
      </c>
      <c r="B65" s="95" t="s">
        <v>235</v>
      </c>
      <c r="C65" s="174" t="s">
        <v>236</v>
      </c>
      <c r="D65" s="96"/>
      <c r="E65" s="97"/>
      <c r="F65" s="98" t="s">
        <v>237</v>
      </c>
      <c r="G65" s="99"/>
      <c r="H65" s="99"/>
      <c r="I65" s="125">
        <v>77475</v>
      </c>
      <c r="J65" s="129" t="s">
        <v>18</v>
      </c>
      <c r="K65" s="130" t="s">
        <v>18</v>
      </c>
    </row>
    <row r="66" ht="16.5" spans="1:11">
      <c r="A66" s="88" t="s">
        <v>238</v>
      </c>
      <c r="B66" s="100" t="s">
        <v>239</v>
      </c>
      <c r="C66" s="109" t="s">
        <v>240</v>
      </c>
      <c r="D66" s="101"/>
      <c r="E66" s="101"/>
      <c r="F66" s="101" t="s">
        <v>241</v>
      </c>
      <c r="G66" s="101"/>
      <c r="H66" s="101"/>
      <c r="I66" s="131">
        <v>0</v>
      </c>
      <c r="J66" s="101" t="s">
        <v>18</v>
      </c>
      <c r="K66" s="132" t="s">
        <v>18</v>
      </c>
    </row>
    <row r="67" ht="17.25" spans="1:11">
      <c r="A67" s="60" t="s">
        <v>242</v>
      </c>
      <c r="B67" s="61" t="s">
        <v>243</v>
      </c>
      <c r="C67" s="102" t="s">
        <v>38</v>
      </c>
      <c r="D67" s="103"/>
      <c r="E67" s="64"/>
      <c r="F67" s="65"/>
      <c r="G67" s="66"/>
      <c r="H67" s="66"/>
      <c r="I67" s="77">
        <v>88725</v>
      </c>
      <c r="J67" s="78" t="s">
        <v>18</v>
      </c>
      <c r="K67" s="79" t="s">
        <v>18</v>
      </c>
    </row>
    <row r="68" ht="16.5" spans="1:11">
      <c r="A68" s="67"/>
      <c r="B68" s="68"/>
      <c r="C68" s="175"/>
      <c r="D68" s="175"/>
      <c r="E68" s="70"/>
      <c r="F68" s="71"/>
      <c r="G68" s="72"/>
      <c r="H68" s="72"/>
      <c r="I68" s="182"/>
      <c r="J68" s="80"/>
      <c r="K68" s="81"/>
    </row>
    <row r="69" ht="16.5" spans="1:11">
      <c r="A69" s="55" t="s">
        <v>244</v>
      </c>
      <c r="B69" s="68"/>
      <c r="C69" s="69"/>
      <c r="D69" s="69"/>
      <c r="E69" s="70"/>
      <c r="F69" s="71"/>
      <c r="G69" s="72"/>
      <c r="H69" s="72"/>
      <c r="I69" s="80"/>
      <c r="J69" s="80"/>
      <c r="K69" s="81"/>
    </row>
    <row r="70" s="144" customFormat="1" ht="17.25" customHeight="1" spans="1:11">
      <c r="A70" s="118" t="s">
        <v>245</v>
      </c>
      <c r="B70" s="119"/>
      <c r="C70" s="119"/>
      <c r="D70" s="119"/>
      <c r="E70" s="119"/>
      <c r="F70" s="119"/>
      <c r="G70" s="119"/>
      <c r="H70" s="120"/>
      <c r="I70" s="140">
        <f>I59+I67</f>
        <v>3749520</v>
      </c>
      <c r="J70" s="141"/>
      <c r="K70" s="142"/>
    </row>
    <row r="71" spans="3:11">
      <c r="C71" s="176"/>
      <c r="D71" s="176"/>
      <c r="E71" s="177"/>
      <c r="F71" s="178"/>
      <c r="G71" s="178"/>
      <c r="H71" s="179"/>
      <c r="I71" s="183"/>
      <c r="J71" s="183"/>
      <c r="K71" s="184"/>
    </row>
    <row r="72" spans="3:5">
      <c r="C72" s="180"/>
      <c r="D72" s="180"/>
      <c r="E72" s="181"/>
    </row>
    <row r="74" spans="5:7">
      <c r="E74" s="48"/>
      <c r="F74" s="48"/>
      <c r="G74" s="48"/>
    </row>
    <row r="75" spans="5:7">
      <c r="E75" s="48"/>
      <c r="F75" s="48"/>
      <c r="G75" s="48"/>
    </row>
    <row r="76" s="47" customFormat="1" spans="1:11">
      <c r="A76" s="48"/>
      <c r="B76" s="48"/>
      <c r="C76" s="48"/>
      <c r="D76" s="48"/>
      <c r="E76" s="48"/>
      <c r="F76" s="48"/>
      <c r="G76" s="48"/>
      <c r="H76" s="48"/>
      <c r="K76" s="48"/>
    </row>
  </sheetData>
  <mergeCells count="12">
    <mergeCell ref="A1:K1"/>
    <mergeCell ref="B2:E2"/>
    <mergeCell ref="H2:K2"/>
    <mergeCell ref="B3:E3"/>
    <mergeCell ref="H3:K3"/>
    <mergeCell ref="B4:E4"/>
    <mergeCell ref="H4:K4"/>
    <mergeCell ref="B5:E5"/>
    <mergeCell ref="H5:K5"/>
    <mergeCell ref="B6:E6"/>
    <mergeCell ref="H6:K6"/>
    <mergeCell ref="A70:H70"/>
  </mergeCells>
  <conditionalFormatting sqref="H6">
    <cfRule type="cellIs" dxfId="0" priority="1" operator="equal">
      <formula>"必填选项"</formula>
    </cfRule>
  </conditionalFormatting>
  <conditionalFormatting sqref="B14">
    <cfRule type="expression" dxfId="1" priority="9">
      <formula>IF($H$6="I. 不含第四方的项目",1,)</formula>
    </cfRule>
  </conditionalFormatting>
  <conditionalFormatting sqref="B66:J66">
    <cfRule type="expression" dxfId="2" priority="3">
      <formula>IF($H$6="III.含第四方的项目，HCO为增值税纳税人可开具增值税专用发票（有HCO税费而第四方税费为零）",1,)</formula>
    </cfRule>
  </conditionalFormatting>
  <conditionalFormatting sqref="B66:K66">
    <cfRule type="expression" dxfId="2" priority="2">
      <formula>IF($H$6="I. 不含第四方的项目",1,)</formula>
    </cfRule>
  </conditionalFormatting>
  <conditionalFormatting sqref="K66">
    <cfRule type="expression" dxfId="1" priority="4">
      <formula>IF($H$6="III.含第四方的项目，HCO为增值税纳税人可开具增值税专用发票（有HCO税费而第四方税费为零）",1,)</formula>
    </cfRule>
  </conditionalFormatting>
  <conditionalFormatting sqref="A67:K68 A66 B61:K61 A16:K60 A62:K65">
    <cfRule type="expression" dxfId="2" priority="11">
      <formula>IF($H$6="I. 不含第四方的项目",1,)</formula>
    </cfRule>
  </conditionalFormatting>
  <dataValidations count="1">
    <dataValidation type="list" allowBlank="1" showInputMessage="1" showErrorMessage="1" errorTitle="提醒" error="必须选择下拉菜单中的选项&#10;" sqref="H6:K6 M6:O6">
      <formula1>"I. 不含第四方的项目,II. 含第四方的项目，HCO无法开具增值税专用发票（有第四方税费而HCO税费为零）,III.含第四方的项目，HCO为增值税纳税人可开具增值税专用发票（有HCO税费而第四方税费为零）"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82"/>
  <sheetViews>
    <sheetView zoomScale="80" zoomScaleNormal="80" topLeftCell="A10" workbookViewId="0">
      <selection activeCell="D14" sqref="D14"/>
    </sheetView>
  </sheetViews>
  <sheetFormatPr defaultColWidth="10" defaultRowHeight="15"/>
  <cols>
    <col min="1" max="1" width="14.475" style="48" customWidth="1" collapsed="1"/>
    <col min="2" max="2" width="23.2833333333333" style="48" customWidth="1" collapsed="1"/>
    <col min="3" max="3" width="72.1416666666667" style="48" customWidth="1" collapsed="1"/>
    <col min="4" max="4" width="69.1583333333333" style="48" customWidth="1" collapsed="1"/>
    <col min="5" max="5" width="8.53333333333333" style="49" customWidth="1" collapsed="1"/>
    <col min="6" max="6" width="21.7" style="47" customWidth="1" collapsed="1"/>
    <col min="7" max="7" width="8" style="47" customWidth="1" collapsed="1"/>
    <col min="8" max="8" width="11.4083333333333" style="48" customWidth="1" collapsed="1"/>
    <col min="9" max="9" width="20.1916666666667" style="47" customWidth="1" collapsed="1"/>
    <col min="10" max="10" width="21.8583333333333" style="47" customWidth="1" collapsed="1"/>
    <col min="11" max="11" width="106.666666666667" style="48" customWidth="1" collapsed="1"/>
    <col min="12" max="16384" width="10" style="48" collapsed="1"/>
  </cols>
  <sheetData>
    <row r="1" s="47" customFormat="1" ht="28.5" spans="1:11">
      <c r="A1" s="50" t="s">
        <v>0</v>
      </c>
      <c r="B1" s="50"/>
      <c r="C1" s="51"/>
      <c r="D1" s="51"/>
      <c r="E1" s="51"/>
      <c r="F1" s="51"/>
      <c r="G1" s="51"/>
      <c r="H1" s="51"/>
      <c r="I1" s="51"/>
      <c r="J1" s="51"/>
      <c r="K1" s="51"/>
    </row>
    <row r="2" ht="31.5" spans="1:11">
      <c r="A2" s="52" t="s">
        <v>1</v>
      </c>
      <c r="B2" s="13" t="s">
        <v>2</v>
      </c>
      <c r="C2" s="13"/>
      <c r="D2" s="13"/>
      <c r="E2" s="13"/>
      <c r="F2" s="53" t="s">
        <v>3</v>
      </c>
      <c r="G2" s="53"/>
      <c r="H2" s="13" t="s">
        <v>4</v>
      </c>
      <c r="I2" s="13"/>
      <c r="J2" s="13"/>
      <c r="K2" s="13"/>
    </row>
    <row r="3" ht="27" spans="1:11">
      <c r="A3" s="52" t="s">
        <v>5</v>
      </c>
      <c r="B3" s="18" t="s">
        <v>6</v>
      </c>
      <c r="C3" s="18"/>
      <c r="D3" s="18"/>
      <c r="E3" s="18"/>
      <c r="F3" s="53" t="s">
        <v>7</v>
      </c>
      <c r="G3" s="53"/>
      <c r="H3" s="13" t="s">
        <v>246</v>
      </c>
      <c r="I3" s="13"/>
      <c r="J3" s="13"/>
      <c r="K3" s="13"/>
    </row>
    <row r="4" ht="30" spans="1:11">
      <c r="A4" s="52" t="s">
        <v>9</v>
      </c>
      <c r="B4" s="18" t="s">
        <v>10</v>
      </c>
      <c r="C4" s="18"/>
      <c r="D4" s="18"/>
      <c r="E4" s="18"/>
      <c r="F4" s="53" t="s">
        <v>11</v>
      </c>
      <c r="G4" s="53"/>
      <c r="H4" s="13" t="s">
        <v>12</v>
      </c>
      <c r="I4" s="13"/>
      <c r="J4" s="13"/>
      <c r="K4" s="13"/>
    </row>
    <row r="5" ht="30" spans="1:11">
      <c r="A5" s="52" t="s">
        <v>13</v>
      </c>
      <c r="B5" s="18" t="s">
        <v>14</v>
      </c>
      <c r="C5" s="18"/>
      <c r="D5" s="18"/>
      <c r="E5" s="18"/>
      <c r="F5" s="53" t="s">
        <v>15</v>
      </c>
      <c r="G5" s="54"/>
      <c r="H5" s="13" t="s">
        <v>16</v>
      </c>
      <c r="I5" s="13"/>
      <c r="J5" s="13"/>
      <c r="K5" s="13"/>
    </row>
    <row r="6" ht="27" spans="1:11">
      <c r="A6" s="52" t="s">
        <v>17</v>
      </c>
      <c r="B6" s="18" t="s">
        <v>18</v>
      </c>
      <c r="C6" s="18"/>
      <c r="D6" s="18"/>
      <c r="E6" s="18"/>
      <c r="F6" s="53" t="s">
        <v>19</v>
      </c>
      <c r="G6" s="54"/>
      <c r="H6" s="23" t="s">
        <v>247</v>
      </c>
      <c r="I6" s="23"/>
      <c r="J6" s="23"/>
      <c r="K6" s="23"/>
    </row>
    <row r="8" ht="17.25" spans="1:1">
      <c r="A8" s="55" t="s">
        <v>21</v>
      </c>
    </row>
    <row r="9" ht="33" spans="1:11">
      <c r="A9" s="56" t="s">
        <v>22</v>
      </c>
      <c r="B9" s="28" t="s">
        <v>23</v>
      </c>
      <c r="C9" s="28" t="s">
        <v>24</v>
      </c>
      <c r="D9" s="57" t="s">
        <v>25</v>
      </c>
      <c r="E9" s="57" t="s">
        <v>26</v>
      </c>
      <c r="F9" s="30" t="s">
        <v>27</v>
      </c>
      <c r="G9" s="58" t="s">
        <v>28</v>
      </c>
      <c r="H9" s="58" t="s">
        <v>29</v>
      </c>
      <c r="I9" s="30" t="s">
        <v>30</v>
      </c>
      <c r="J9" s="29" t="s">
        <v>31</v>
      </c>
      <c r="K9" s="75" t="s">
        <v>32</v>
      </c>
    </row>
    <row r="10" ht="13.5" spans="1:11">
      <c r="A10" s="59" t="s">
        <v>33</v>
      </c>
      <c r="B10" s="59" t="s">
        <v>34</v>
      </c>
      <c r="C10" s="59" t="s">
        <v>35</v>
      </c>
      <c r="D10" s="59" t="s">
        <v>36</v>
      </c>
      <c r="E10" s="59" t="s">
        <v>35</v>
      </c>
      <c r="F10" s="59" t="s">
        <v>35</v>
      </c>
      <c r="G10" s="59" t="s">
        <v>35</v>
      </c>
      <c r="H10" s="59" t="s">
        <v>35</v>
      </c>
      <c r="I10" s="59" t="s">
        <v>33</v>
      </c>
      <c r="J10" s="59" t="s">
        <v>33</v>
      </c>
      <c r="K10" s="76" t="s">
        <v>35</v>
      </c>
    </row>
    <row r="11" ht="13.5" spans="1:11">
      <c r="A11" t="s">
        <v>18</v>
      </c>
      <c r="B11" t="s">
        <v>18</v>
      </c>
      <c r="C11" t="s">
        <v>18</v>
      </c>
      <c r="D11" t="s">
        <v>18</v>
      </c>
      <c r="E11" t="s">
        <v>18</v>
      </c>
      <c r="F11" t="s">
        <v>18</v>
      </c>
      <c r="G11" t="s">
        <v>18</v>
      </c>
      <c r="H11" t="s">
        <v>18</v>
      </c>
      <c r="I11" t="s">
        <v>18</v>
      </c>
      <c r="J11" t="s">
        <v>18</v>
      </c>
      <c r="K11" t="s">
        <v>18</v>
      </c>
    </row>
    <row r="12" ht="15.75" spans="1:11">
      <c r="A12" s="60"/>
      <c r="B12" s="61" t="s">
        <v>37</v>
      </c>
      <c r="C12" s="62" t="s">
        <v>38</v>
      </c>
      <c r="D12" s="63"/>
      <c r="E12" s="64"/>
      <c r="F12" s="65"/>
      <c r="G12" s="66"/>
      <c r="H12" s="66"/>
      <c r="I12" s="77" t="s">
        <v>39</v>
      </c>
      <c r="J12" s="78"/>
      <c r="K12" s="79"/>
    </row>
    <row r="13" spans="1:11">
      <c r="A13" s="67"/>
      <c r="B13" s="68"/>
      <c r="C13" s="69"/>
      <c r="D13" s="69"/>
      <c r="E13" s="70"/>
      <c r="F13" s="71"/>
      <c r="G13" s="72"/>
      <c r="H13" s="72"/>
      <c r="I13" s="80"/>
      <c r="J13" s="80"/>
      <c r="K13" s="81"/>
    </row>
    <row r="14" ht="17.25" spans="1:2">
      <c r="A14" s="55" t="s">
        <v>40</v>
      </c>
      <c r="B14" s="73" t="str">
        <f>IFERROR(IF($H$6="I. 不含第四方的项目","无需填写第四方费用",""),"")</f>
        <v/>
      </c>
    </row>
    <row r="15" ht="33" spans="1:11">
      <c r="A15" s="56" t="s">
        <v>22</v>
      </c>
      <c r="B15" s="28" t="s">
        <v>23</v>
      </c>
      <c r="C15" s="28" t="s">
        <v>24</v>
      </c>
      <c r="D15" s="29" t="s">
        <v>25</v>
      </c>
      <c r="E15" s="57" t="s">
        <v>26</v>
      </c>
      <c r="F15" s="30" t="s">
        <v>27</v>
      </c>
      <c r="G15" s="58" t="s">
        <v>28</v>
      </c>
      <c r="H15" s="58" t="s">
        <v>29</v>
      </c>
      <c r="I15" s="30" t="s">
        <v>30</v>
      </c>
      <c r="J15" s="29" t="s">
        <v>31</v>
      </c>
      <c r="K15" s="75" t="s">
        <v>32</v>
      </c>
    </row>
    <row r="16" ht="13.5" spans="1:11">
      <c r="A16" s="59" t="s">
        <v>33</v>
      </c>
      <c r="B16" s="59" t="s">
        <v>34</v>
      </c>
      <c r="C16" s="59" t="s">
        <v>35</v>
      </c>
      <c r="D16" s="59" t="s">
        <v>36</v>
      </c>
      <c r="E16" s="59" t="s">
        <v>35</v>
      </c>
      <c r="F16" s="59" t="s">
        <v>35</v>
      </c>
      <c r="G16" s="59" t="s">
        <v>35</v>
      </c>
      <c r="H16" s="59" t="s">
        <v>35</v>
      </c>
      <c r="I16" s="59" t="s">
        <v>33</v>
      </c>
      <c r="J16" s="59" t="s">
        <v>33</v>
      </c>
      <c r="K16" s="76" t="s">
        <v>35</v>
      </c>
    </row>
    <row r="17" ht="13.5" spans="1:11">
      <c r="A17" t="s">
        <v>41</v>
      </c>
      <c r="B17" t="s">
        <v>42</v>
      </c>
      <c r="C17" t="s">
        <v>43</v>
      </c>
      <c r="D17" t="s">
        <v>44</v>
      </c>
      <c r="E17" t="s">
        <v>45</v>
      </c>
      <c r="F17" t="s">
        <v>46</v>
      </c>
      <c r="G17">
        <v>2</v>
      </c>
      <c r="H17">
        <v>1</v>
      </c>
      <c r="I17">
        <v>13600</v>
      </c>
      <c r="J17" t="s">
        <v>47</v>
      </c>
      <c r="K17" t="s">
        <v>48</v>
      </c>
    </row>
    <row r="18" ht="13.5" spans="1:11">
      <c r="A18" t="s">
        <v>49</v>
      </c>
      <c r="B18" t="s">
        <v>42</v>
      </c>
      <c r="C18" t="s">
        <v>50</v>
      </c>
      <c r="D18" t="s">
        <v>51</v>
      </c>
      <c r="E18" t="s">
        <v>45</v>
      </c>
      <c r="F18" t="s">
        <v>52</v>
      </c>
      <c r="G18">
        <v>1</v>
      </c>
      <c r="H18">
        <v>180</v>
      </c>
      <c r="I18">
        <v>90000</v>
      </c>
      <c r="J18" t="s">
        <v>47</v>
      </c>
      <c r="K18" t="s">
        <v>53</v>
      </c>
    </row>
    <row r="19" ht="13.5" spans="1:11">
      <c r="A19" t="s">
        <v>54</v>
      </c>
      <c r="B19" t="s">
        <v>42</v>
      </c>
      <c r="C19" t="s">
        <v>55</v>
      </c>
      <c r="D19" t="s">
        <v>56</v>
      </c>
      <c r="E19" t="s">
        <v>57</v>
      </c>
      <c r="F19" t="s">
        <v>58</v>
      </c>
      <c r="G19">
        <v>3</v>
      </c>
      <c r="H19">
        <v>180</v>
      </c>
      <c r="I19">
        <v>64800</v>
      </c>
      <c r="J19" t="s">
        <v>47</v>
      </c>
      <c r="K19" t="s">
        <v>59</v>
      </c>
    </row>
    <row r="20" ht="13.5" spans="1:11">
      <c r="A20" t="s">
        <v>60</v>
      </c>
      <c r="B20" t="s">
        <v>61</v>
      </c>
      <c r="C20" t="s">
        <v>62</v>
      </c>
      <c r="D20" t="s">
        <v>63</v>
      </c>
      <c r="E20" t="s">
        <v>64</v>
      </c>
      <c r="F20" t="s">
        <v>65</v>
      </c>
      <c r="G20">
        <v>1</v>
      </c>
      <c r="H20">
        <v>180</v>
      </c>
      <c r="I20">
        <v>360000</v>
      </c>
      <c r="J20" t="s">
        <v>47</v>
      </c>
      <c r="K20" t="s">
        <v>66</v>
      </c>
    </row>
    <row r="21" ht="13.5" spans="1:11">
      <c r="A21" t="s">
        <v>67</v>
      </c>
      <c r="B21" t="s">
        <v>61</v>
      </c>
      <c r="C21" t="s">
        <v>68</v>
      </c>
      <c r="D21" t="s">
        <v>69</v>
      </c>
      <c r="E21" t="s">
        <v>45</v>
      </c>
      <c r="F21" t="s">
        <v>70</v>
      </c>
      <c r="G21">
        <v>3</v>
      </c>
      <c r="H21">
        <v>180</v>
      </c>
      <c r="I21">
        <v>432000</v>
      </c>
      <c r="J21" t="s">
        <v>47</v>
      </c>
      <c r="K21" t="s">
        <v>71</v>
      </c>
    </row>
    <row r="22" ht="13.5" spans="1:11">
      <c r="A22" t="s">
        <v>72</v>
      </c>
      <c r="B22" t="s">
        <v>73</v>
      </c>
      <c r="C22" t="s">
        <v>74</v>
      </c>
      <c r="D22" t="s">
        <v>75</v>
      </c>
      <c r="E22" t="s">
        <v>45</v>
      </c>
      <c r="F22" t="s">
        <v>76</v>
      </c>
      <c r="G22">
        <v>2</v>
      </c>
      <c r="H22">
        <v>180</v>
      </c>
      <c r="I22">
        <v>360000</v>
      </c>
      <c r="J22" t="s">
        <v>47</v>
      </c>
      <c r="K22" t="s">
        <v>77</v>
      </c>
    </row>
    <row r="23" ht="13.5" spans="1:11">
      <c r="A23" t="s">
        <v>78</v>
      </c>
      <c r="B23" t="s">
        <v>73</v>
      </c>
      <c r="C23" t="s">
        <v>79</v>
      </c>
      <c r="D23" t="s">
        <v>80</v>
      </c>
      <c r="E23" t="s">
        <v>45</v>
      </c>
      <c r="F23" t="s">
        <v>81</v>
      </c>
      <c r="G23">
        <v>2</v>
      </c>
      <c r="H23">
        <v>180</v>
      </c>
      <c r="I23">
        <v>162000</v>
      </c>
      <c r="J23" t="s">
        <v>47</v>
      </c>
      <c r="K23" t="s">
        <v>82</v>
      </c>
    </row>
    <row r="24" ht="13.5" spans="1:11">
      <c r="A24" t="s">
        <v>248</v>
      </c>
      <c r="B24" t="s">
        <v>249</v>
      </c>
      <c r="C24" t="s">
        <v>250</v>
      </c>
      <c r="D24" t="s">
        <v>251</v>
      </c>
      <c r="E24" t="s">
        <v>252</v>
      </c>
      <c r="F24" t="s">
        <v>253</v>
      </c>
      <c r="G24">
        <v>1</v>
      </c>
      <c r="H24">
        <v>180</v>
      </c>
      <c r="I24">
        <v>414000</v>
      </c>
      <c r="J24" t="s">
        <v>47</v>
      </c>
      <c r="K24" t="s">
        <v>254</v>
      </c>
    </row>
    <row r="25" ht="13.5" spans="1:11">
      <c r="A25" t="s">
        <v>255</v>
      </c>
      <c r="B25" t="s">
        <v>249</v>
      </c>
      <c r="C25" t="s">
        <v>256</v>
      </c>
      <c r="D25" t="s">
        <v>257</v>
      </c>
      <c r="E25" t="s">
        <v>252</v>
      </c>
      <c r="F25" t="s">
        <v>258</v>
      </c>
      <c r="G25">
        <v>2</v>
      </c>
      <c r="H25">
        <v>180</v>
      </c>
      <c r="I25">
        <v>378000</v>
      </c>
      <c r="J25" t="s">
        <v>47</v>
      </c>
      <c r="K25" t="s">
        <v>259</v>
      </c>
    </row>
    <row r="26" ht="13.5" spans="1:11">
      <c r="A26" t="s">
        <v>83</v>
      </c>
      <c r="B26" t="s">
        <v>84</v>
      </c>
      <c r="C26" t="s">
        <v>85</v>
      </c>
      <c r="D26" t="s">
        <v>86</v>
      </c>
      <c r="E26" t="s">
        <v>45</v>
      </c>
      <c r="F26" t="s">
        <v>87</v>
      </c>
      <c r="G26">
        <v>1</v>
      </c>
      <c r="H26">
        <v>15</v>
      </c>
      <c r="I26">
        <v>67500</v>
      </c>
      <c r="J26" t="s">
        <v>47</v>
      </c>
      <c r="K26" t="s">
        <v>88</v>
      </c>
    </row>
    <row r="27" ht="13.5" spans="1:11">
      <c r="A27" t="s">
        <v>89</v>
      </c>
      <c r="B27" t="s">
        <v>73</v>
      </c>
      <c r="C27" t="s">
        <v>90</v>
      </c>
      <c r="D27" t="s">
        <v>90</v>
      </c>
      <c r="E27" t="s">
        <v>91</v>
      </c>
      <c r="F27" t="s">
        <v>92</v>
      </c>
      <c r="G27">
        <v>6</v>
      </c>
      <c r="H27">
        <v>15</v>
      </c>
      <c r="I27">
        <v>18000</v>
      </c>
      <c r="J27" t="s">
        <v>47</v>
      </c>
      <c r="K27" t="s">
        <v>93</v>
      </c>
    </row>
    <row r="28" ht="13.5" spans="1:11">
      <c r="A28" t="s">
        <v>94</v>
      </c>
      <c r="B28" t="s">
        <v>42</v>
      </c>
      <c r="C28" t="s">
        <v>95</v>
      </c>
      <c r="D28" t="s">
        <v>96</v>
      </c>
      <c r="E28" t="s">
        <v>97</v>
      </c>
      <c r="F28" t="s">
        <v>98</v>
      </c>
      <c r="G28">
        <v>78</v>
      </c>
      <c r="H28">
        <v>15</v>
      </c>
      <c r="I28">
        <v>702000</v>
      </c>
      <c r="J28" t="s">
        <v>47</v>
      </c>
      <c r="K28" t="s">
        <v>99</v>
      </c>
    </row>
    <row r="29" ht="13.5" spans="1:11">
      <c r="A29" t="s">
        <v>100</v>
      </c>
      <c r="B29" t="s">
        <v>42</v>
      </c>
      <c r="C29" t="s">
        <v>101</v>
      </c>
      <c r="D29" t="s">
        <v>102</v>
      </c>
      <c r="E29" t="s">
        <v>103</v>
      </c>
      <c r="F29" t="s">
        <v>104</v>
      </c>
      <c r="G29">
        <v>35</v>
      </c>
      <c r="H29">
        <v>15</v>
      </c>
      <c r="I29">
        <v>65625</v>
      </c>
      <c r="J29" t="s">
        <v>47</v>
      </c>
      <c r="K29" t="s">
        <v>105</v>
      </c>
    </row>
    <row r="30" ht="13.5" spans="1:11">
      <c r="A30" t="s">
        <v>106</v>
      </c>
      <c r="B30" t="s">
        <v>42</v>
      </c>
      <c r="C30" t="s">
        <v>107</v>
      </c>
      <c r="D30" t="s">
        <v>107</v>
      </c>
      <c r="E30" t="s">
        <v>108</v>
      </c>
      <c r="F30" t="s">
        <v>109</v>
      </c>
      <c r="G30">
        <v>1</v>
      </c>
      <c r="H30">
        <v>15</v>
      </c>
      <c r="I30">
        <v>900</v>
      </c>
      <c r="J30" t="s">
        <v>47</v>
      </c>
      <c r="K30" t="s">
        <v>110</v>
      </c>
    </row>
    <row r="31" ht="13.5" spans="1:11">
      <c r="A31" t="s">
        <v>111</v>
      </c>
      <c r="B31" t="s">
        <v>42</v>
      </c>
      <c r="C31" t="s">
        <v>112</v>
      </c>
      <c r="D31" t="s">
        <v>56</v>
      </c>
      <c r="E31" t="s">
        <v>57</v>
      </c>
      <c r="F31" t="s">
        <v>58</v>
      </c>
      <c r="G31">
        <v>4</v>
      </c>
      <c r="H31">
        <v>15</v>
      </c>
      <c r="I31">
        <v>7200</v>
      </c>
      <c r="J31" t="s">
        <v>47</v>
      </c>
      <c r="K31" t="s">
        <v>113</v>
      </c>
    </row>
    <row r="32" ht="13.5" spans="1:11">
      <c r="A32" t="s">
        <v>114</v>
      </c>
      <c r="B32" t="s">
        <v>42</v>
      </c>
      <c r="C32" t="s">
        <v>115</v>
      </c>
      <c r="D32" t="s">
        <v>116</v>
      </c>
      <c r="E32" t="s">
        <v>117</v>
      </c>
      <c r="F32" t="s">
        <v>81</v>
      </c>
      <c r="G32">
        <v>6</v>
      </c>
      <c r="H32">
        <v>15</v>
      </c>
      <c r="I32">
        <v>40500</v>
      </c>
      <c r="J32" t="s">
        <v>47</v>
      </c>
      <c r="K32" t="s">
        <v>118</v>
      </c>
    </row>
    <row r="33" ht="13.5" spans="1:11">
      <c r="A33" t="s">
        <v>119</v>
      </c>
      <c r="B33" t="s">
        <v>42</v>
      </c>
      <c r="C33" t="s">
        <v>120</v>
      </c>
      <c r="D33" t="s">
        <v>121</v>
      </c>
      <c r="E33" t="s">
        <v>122</v>
      </c>
      <c r="F33" t="s">
        <v>123</v>
      </c>
      <c r="G33">
        <v>1</v>
      </c>
      <c r="H33">
        <v>15</v>
      </c>
      <c r="I33">
        <v>2250</v>
      </c>
      <c r="J33" t="s">
        <v>47</v>
      </c>
      <c r="K33" t="s">
        <v>124</v>
      </c>
    </row>
    <row r="34" ht="13.5" spans="1:11">
      <c r="A34" t="s">
        <v>125</v>
      </c>
      <c r="B34" t="s">
        <v>42</v>
      </c>
      <c r="C34" t="s">
        <v>126</v>
      </c>
      <c r="D34" t="s">
        <v>127</v>
      </c>
      <c r="E34" t="s">
        <v>117</v>
      </c>
      <c r="F34" t="s">
        <v>128</v>
      </c>
      <c r="G34">
        <v>6</v>
      </c>
      <c r="H34">
        <v>15</v>
      </c>
      <c r="I34">
        <v>9000</v>
      </c>
      <c r="J34" t="s">
        <v>47</v>
      </c>
      <c r="K34" t="s">
        <v>129</v>
      </c>
    </row>
    <row r="35" ht="13.5" spans="1:11">
      <c r="A35" t="s">
        <v>130</v>
      </c>
      <c r="B35" t="s">
        <v>42</v>
      </c>
      <c r="C35" t="s">
        <v>131</v>
      </c>
      <c r="D35" t="s">
        <v>132</v>
      </c>
      <c r="E35" t="s">
        <v>133</v>
      </c>
      <c r="F35" t="s">
        <v>134</v>
      </c>
      <c r="G35">
        <v>40</v>
      </c>
      <c r="H35">
        <v>15</v>
      </c>
      <c r="I35">
        <v>1200</v>
      </c>
      <c r="J35" t="s">
        <v>47</v>
      </c>
      <c r="K35" t="s">
        <v>135</v>
      </c>
    </row>
    <row r="36" ht="13.5" spans="1:11">
      <c r="A36" t="s">
        <v>136</v>
      </c>
      <c r="B36" t="s">
        <v>42</v>
      </c>
      <c r="C36" t="s">
        <v>137</v>
      </c>
      <c r="D36" t="s">
        <v>138</v>
      </c>
      <c r="E36" t="s">
        <v>139</v>
      </c>
      <c r="F36" t="s">
        <v>140</v>
      </c>
      <c r="G36">
        <v>5</v>
      </c>
      <c r="H36">
        <v>15</v>
      </c>
      <c r="I36">
        <v>8625</v>
      </c>
      <c r="J36" t="s">
        <v>47</v>
      </c>
      <c r="K36" t="s">
        <v>141</v>
      </c>
    </row>
    <row r="37" ht="13.5" spans="1:11">
      <c r="A37" t="s">
        <v>142</v>
      </c>
      <c r="B37" t="s">
        <v>42</v>
      </c>
      <c r="C37" t="s">
        <v>143</v>
      </c>
      <c r="D37" t="s">
        <v>144</v>
      </c>
      <c r="E37" t="s">
        <v>122</v>
      </c>
      <c r="F37" t="s">
        <v>52</v>
      </c>
      <c r="G37">
        <v>2</v>
      </c>
      <c r="H37">
        <v>15</v>
      </c>
      <c r="I37">
        <v>15000</v>
      </c>
      <c r="J37" t="s">
        <v>47</v>
      </c>
      <c r="K37" t="s">
        <v>145</v>
      </c>
    </row>
    <row r="38" ht="13.5" spans="1:11">
      <c r="A38" t="s">
        <v>146</v>
      </c>
      <c r="B38" t="s">
        <v>61</v>
      </c>
      <c r="C38" t="s">
        <v>62</v>
      </c>
      <c r="D38" t="s">
        <v>63</v>
      </c>
      <c r="E38" t="s">
        <v>64</v>
      </c>
      <c r="F38" t="s">
        <v>65</v>
      </c>
      <c r="G38">
        <v>1</v>
      </c>
      <c r="H38">
        <v>15</v>
      </c>
      <c r="I38">
        <v>30000</v>
      </c>
      <c r="J38" t="s">
        <v>47</v>
      </c>
      <c r="K38" t="s">
        <v>147</v>
      </c>
    </row>
    <row r="39" ht="13.5" spans="1:11">
      <c r="A39" t="s">
        <v>148</v>
      </c>
      <c r="B39" t="s">
        <v>61</v>
      </c>
      <c r="C39" t="s">
        <v>68</v>
      </c>
      <c r="D39" t="s">
        <v>69</v>
      </c>
      <c r="E39" t="s">
        <v>45</v>
      </c>
      <c r="F39" t="s">
        <v>70</v>
      </c>
      <c r="G39">
        <v>1</v>
      </c>
      <c r="H39">
        <v>15</v>
      </c>
      <c r="I39">
        <v>12000</v>
      </c>
      <c r="J39" t="s">
        <v>47</v>
      </c>
      <c r="K39" t="s">
        <v>149</v>
      </c>
    </row>
    <row r="40" ht="13.5" spans="1:11">
      <c r="A40" t="s">
        <v>150</v>
      </c>
      <c r="B40" t="s">
        <v>73</v>
      </c>
      <c r="C40" t="s">
        <v>151</v>
      </c>
      <c r="D40" t="s">
        <v>152</v>
      </c>
      <c r="E40" t="s">
        <v>45</v>
      </c>
      <c r="F40" t="s">
        <v>153</v>
      </c>
      <c r="G40">
        <v>2</v>
      </c>
      <c r="H40">
        <v>15</v>
      </c>
      <c r="I40">
        <v>36000</v>
      </c>
      <c r="J40" t="s">
        <v>47</v>
      </c>
      <c r="K40" t="s">
        <v>154</v>
      </c>
    </row>
    <row r="41" ht="13.5" spans="1:11">
      <c r="A41" t="s">
        <v>155</v>
      </c>
      <c r="B41" t="s">
        <v>73</v>
      </c>
      <c r="C41" t="s">
        <v>74</v>
      </c>
      <c r="D41" t="s">
        <v>75</v>
      </c>
      <c r="E41" t="s">
        <v>45</v>
      </c>
      <c r="F41" t="s">
        <v>76</v>
      </c>
      <c r="G41">
        <v>2</v>
      </c>
      <c r="H41">
        <v>15</v>
      </c>
      <c r="I41">
        <v>30000</v>
      </c>
      <c r="J41" t="s">
        <v>47</v>
      </c>
      <c r="K41" t="s">
        <v>156</v>
      </c>
    </row>
    <row r="42" ht="13.5" spans="1:11">
      <c r="A42" t="s">
        <v>157</v>
      </c>
      <c r="B42" t="s">
        <v>73</v>
      </c>
      <c r="C42" t="s">
        <v>79</v>
      </c>
      <c r="D42" t="s">
        <v>80</v>
      </c>
      <c r="E42" t="s">
        <v>45</v>
      </c>
      <c r="F42" t="s">
        <v>52</v>
      </c>
      <c r="G42">
        <v>2</v>
      </c>
      <c r="H42">
        <v>15</v>
      </c>
      <c r="I42">
        <v>15000</v>
      </c>
      <c r="J42" t="s">
        <v>47</v>
      </c>
      <c r="K42" t="s">
        <v>158</v>
      </c>
    </row>
    <row r="43" ht="13.5" spans="1:11">
      <c r="A43" t="s">
        <v>260</v>
      </c>
      <c r="B43" t="s">
        <v>249</v>
      </c>
      <c r="C43" t="s">
        <v>261</v>
      </c>
      <c r="D43" t="s">
        <v>262</v>
      </c>
      <c r="E43" t="s">
        <v>252</v>
      </c>
      <c r="F43" t="s">
        <v>263</v>
      </c>
      <c r="G43">
        <v>1</v>
      </c>
      <c r="H43">
        <v>15</v>
      </c>
      <c r="I43">
        <v>53250</v>
      </c>
      <c r="J43" t="s">
        <v>47</v>
      </c>
      <c r="K43" t="s">
        <v>264</v>
      </c>
    </row>
    <row r="44" ht="13.5" spans="1:11">
      <c r="A44" t="s">
        <v>265</v>
      </c>
      <c r="B44" t="s">
        <v>249</v>
      </c>
      <c r="C44" t="s">
        <v>266</v>
      </c>
      <c r="D44" t="s">
        <v>251</v>
      </c>
      <c r="E44" t="s">
        <v>252</v>
      </c>
      <c r="F44" t="s">
        <v>263</v>
      </c>
      <c r="G44">
        <v>2</v>
      </c>
      <c r="H44">
        <v>15</v>
      </c>
      <c r="I44">
        <v>106500</v>
      </c>
      <c r="J44" t="s">
        <v>47</v>
      </c>
      <c r="K44" t="s">
        <v>267</v>
      </c>
    </row>
    <row r="45" ht="13.5" spans="1:11">
      <c r="A45" t="s">
        <v>268</v>
      </c>
      <c r="B45" t="s">
        <v>249</v>
      </c>
      <c r="C45" t="s">
        <v>266</v>
      </c>
      <c r="D45" t="s">
        <v>251</v>
      </c>
      <c r="E45" t="s">
        <v>252</v>
      </c>
      <c r="F45" t="s">
        <v>253</v>
      </c>
      <c r="G45">
        <v>2</v>
      </c>
      <c r="H45">
        <v>15</v>
      </c>
      <c r="I45">
        <v>69000</v>
      </c>
      <c r="J45" t="s">
        <v>47</v>
      </c>
      <c r="K45" t="s">
        <v>267</v>
      </c>
    </row>
    <row r="46" ht="13.5" spans="1:11">
      <c r="A46" t="s">
        <v>269</v>
      </c>
      <c r="B46" t="s">
        <v>249</v>
      </c>
      <c r="C46" t="s">
        <v>256</v>
      </c>
      <c r="D46" t="s">
        <v>257</v>
      </c>
      <c r="E46" t="s">
        <v>252</v>
      </c>
      <c r="F46" t="s">
        <v>258</v>
      </c>
      <c r="G46">
        <v>4</v>
      </c>
      <c r="H46">
        <v>15</v>
      </c>
      <c r="I46">
        <v>63000</v>
      </c>
      <c r="J46" t="s">
        <v>47</v>
      </c>
      <c r="K46" t="s">
        <v>270</v>
      </c>
    </row>
    <row r="47" ht="13.5" spans="1:11">
      <c r="A47" t="s">
        <v>159</v>
      </c>
      <c r="B47" t="s">
        <v>160</v>
      </c>
      <c r="C47" t="s">
        <v>161</v>
      </c>
      <c r="D47" t="s">
        <v>162</v>
      </c>
      <c r="E47" t="s">
        <v>163</v>
      </c>
      <c r="F47" t="s">
        <v>164</v>
      </c>
      <c r="G47">
        <v>20</v>
      </c>
      <c r="H47">
        <v>15</v>
      </c>
      <c r="I47">
        <v>90000</v>
      </c>
      <c r="J47" t="s">
        <v>47</v>
      </c>
      <c r="K47" t="s">
        <v>165</v>
      </c>
    </row>
    <row r="48" ht="13.5" spans="1:11">
      <c r="A48" t="s">
        <v>166</v>
      </c>
      <c r="B48" t="s">
        <v>167</v>
      </c>
      <c r="C48" t="s">
        <v>168</v>
      </c>
      <c r="D48" t="s">
        <v>169</v>
      </c>
      <c r="E48" t="s">
        <v>163</v>
      </c>
      <c r="F48" t="s">
        <v>170</v>
      </c>
      <c r="G48">
        <v>40</v>
      </c>
      <c r="H48">
        <v>15</v>
      </c>
      <c r="I48">
        <v>30000</v>
      </c>
      <c r="J48" t="s">
        <v>47</v>
      </c>
      <c r="K48" t="s">
        <v>171</v>
      </c>
    </row>
    <row r="49" ht="13.5" spans="1:11">
      <c r="A49" t="s">
        <v>172</v>
      </c>
      <c r="B49" t="s">
        <v>173</v>
      </c>
      <c r="C49" t="s">
        <v>174</v>
      </c>
      <c r="D49" t="s">
        <v>175</v>
      </c>
      <c r="E49" t="s">
        <v>176</v>
      </c>
      <c r="F49" t="s">
        <v>177</v>
      </c>
      <c r="G49">
        <v>4</v>
      </c>
      <c r="H49">
        <v>150</v>
      </c>
      <c r="I49">
        <v>240000</v>
      </c>
      <c r="J49" t="s">
        <v>47</v>
      </c>
      <c r="K49" t="s">
        <v>178</v>
      </c>
    </row>
    <row r="50" ht="13.5" spans="1:11">
      <c r="A50" t="s">
        <v>179</v>
      </c>
      <c r="B50" t="s">
        <v>173</v>
      </c>
      <c r="C50" t="s">
        <v>180</v>
      </c>
      <c r="D50" t="s">
        <v>181</v>
      </c>
      <c r="E50" t="s">
        <v>176</v>
      </c>
      <c r="F50" t="s">
        <v>182</v>
      </c>
      <c r="G50">
        <v>4</v>
      </c>
      <c r="H50">
        <v>150</v>
      </c>
      <c r="I50">
        <v>318000</v>
      </c>
      <c r="J50" t="s">
        <v>47</v>
      </c>
      <c r="K50" t="s">
        <v>183</v>
      </c>
    </row>
    <row r="51" ht="13.5" spans="1:11">
      <c r="A51" t="s">
        <v>184</v>
      </c>
      <c r="B51" t="s">
        <v>73</v>
      </c>
      <c r="C51" t="s">
        <v>185</v>
      </c>
      <c r="D51" t="s">
        <v>186</v>
      </c>
      <c r="E51" t="s">
        <v>187</v>
      </c>
      <c r="F51" t="s">
        <v>177</v>
      </c>
      <c r="G51">
        <v>1</v>
      </c>
      <c r="H51">
        <v>25</v>
      </c>
      <c r="I51">
        <v>10000</v>
      </c>
      <c r="J51" t="s">
        <v>47</v>
      </c>
      <c r="K51" t="s">
        <v>188</v>
      </c>
    </row>
    <row r="52" ht="13.5" spans="1:11">
      <c r="A52" t="s">
        <v>189</v>
      </c>
      <c r="B52" t="s">
        <v>42</v>
      </c>
      <c r="C52" t="s">
        <v>190</v>
      </c>
      <c r="D52" t="s">
        <v>191</v>
      </c>
      <c r="E52" t="s">
        <v>192</v>
      </c>
      <c r="F52" t="s">
        <v>193</v>
      </c>
      <c r="G52">
        <v>1</v>
      </c>
      <c r="H52">
        <v>100</v>
      </c>
      <c r="I52">
        <v>169800</v>
      </c>
      <c r="J52" t="s">
        <v>47</v>
      </c>
      <c r="K52" t="s">
        <v>194</v>
      </c>
    </row>
    <row r="53" ht="13.5" spans="1:11">
      <c r="A53" t="s">
        <v>195</v>
      </c>
      <c r="B53" t="s">
        <v>73</v>
      </c>
      <c r="C53" t="s">
        <v>196</v>
      </c>
      <c r="D53" t="s">
        <v>197</v>
      </c>
      <c r="E53" t="s">
        <v>198</v>
      </c>
      <c r="F53" t="s">
        <v>199</v>
      </c>
      <c r="G53">
        <v>1</v>
      </c>
      <c r="H53">
        <v>5</v>
      </c>
      <c r="I53">
        <v>7545</v>
      </c>
      <c r="J53" t="s">
        <v>47</v>
      </c>
      <c r="K53" t="s">
        <v>200</v>
      </c>
    </row>
    <row r="54" ht="13.5" spans="1:11">
      <c r="A54" t="s">
        <v>201</v>
      </c>
      <c r="B54" t="s">
        <v>73</v>
      </c>
      <c r="C54" t="s">
        <v>202</v>
      </c>
      <c r="D54" t="s">
        <v>203</v>
      </c>
      <c r="E54" t="s">
        <v>187</v>
      </c>
      <c r="F54" t="s">
        <v>204</v>
      </c>
      <c r="G54">
        <v>3</v>
      </c>
      <c r="H54">
        <v>100</v>
      </c>
      <c r="I54">
        <v>78000</v>
      </c>
      <c r="J54" t="s">
        <v>47</v>
      </c>
      <c r="K54" t="s">
        <v>205</v>
      </c>
    </row>
    <row r="55" ht="13.5" spans="1:11">
      <c r="A55" t="s">
        <v>206</v>
      </c>
      <c r="B55" t="s">
        <v>73</v>
      </c>
      <c r="C55" t="s">
        <v>207</v>
      </c>
      <c r="D55" t="s">
        <v>208</v>
      </c>
      <c r="E55" t="s">
        <v>187</v>
      </c>
      <c r="F55" t="s">
        <v>204</v>
      </c>
      <c r="G55">
        <v>3</v>
      </c>
      <c r="H55">
        <v>100</v>
      </c>
      <c r="I55">
        <v>78000</v>
      </c>
      <c r="J55" t="s">
        <v>47</v>
      </c>
      <c r="K55" t="s">
        <v>209</v>
      </c>
    </row>
    <row r="56" ht="13.5" spans="1:11">
      <c r="A56" t="s">
        <v>210</v>
      </c>
      <c r="B56" t="s">
        <v>211</v>
      </c>
      <c r="C56" t="s">
        <v>211</v>
      </c>
      <c r="D56" t="s">
        <v>212</v>
      </c>
      <c r="E56" t="s">
        <v>139</v>
      </c>
      <c r="F56" t="s">
        <v>213</v>
      </c>
      <c r="G56">
        <v>1</v>
      </c>
      <c r="H56">
        <v>250</v>
      </c>
      <c r="I56">
        <v>96250</v>
      </c>
      <c r="J56" t="s">
        <v>212</v>
      </c>
      <c r="K56" t="s">
        <v>214</v>
      </c>
    </row>
    <row r="57" ht="13.5" spans="1:11">
      <c r="A57" s="74" t="s">
        <v>215</v>
      </c>
      <c r="B57" s="74" t="s">
        <v>84</v>
      </c>
      <c r="C57" s="74" t="s">
        <v>38</v>
      </c>
      <c r="D57" s="74" t="s">
        <v>18</v>
      </c>
      <c r="E57" s="74" t="s">
        <v>18</v>
      </c>
      <c r="F57" s="74" t="s">
        <v>18</v>
      </c>
      <c r="G57" s="74">
        <v>1</v>
      </c>
      <c r="H57" s="74">
        <v>15</v>
      </c>
      <c r="I57" s="74">
        <v>67500</v>
      </c>
      <c r="J57" s="74" t="s">
        <v>18</v>
      </c>
      <c r="K57" s="74" t="s">
        <v>18</v>
      </c>
    </row>
    <row r="58" ht="13.5" spans="1:11">
      <c r="A58" s="74" t="s">
        <v>271</v>
      </c>
      <c r="B58" s="74" t="s">
        <v>249</v>
      </c>
      <c r="C58" s="74" t="s">
        <v>38</v>
      </c>
      <c r="D58" s="74" t="s">
        <v>18</v>
      </c>
      <c r="E58" s="74" t="s">
        <v>18</v>
      </c>
      <c r="F58" s="74" t="s">
        <v>18</v>
      </c>
      <c r="G58" s="74">
        <v>12</v>
      </c>
      <c r="H58" s="74">
        <v>420</v>
      </c>
      <c r="I58" s="74">
        <v>1083750</v>
      </c>
      <c r="J58" s="74" t="s">
        <v>18</v>
      </c>
      <c r="K58" s="74" t="s">
        <v>18</v>
      </c>
    </row>
    <row r="59" ht="13.5" spans="1:11">
      <c r="A59" s="74" t="s">
        <v>216</v>
      </c>
      <c r="B59" s="74" t="s">
        <v>61</v>
      </c>
      <c r="C59" s="74" t="s">
        <v>38</v>
      </c>
      <c r="D59" s="74" t="s">
        <v>18</v>
      </c>
      <c r="E59" s="74" t="s">
        <v>18</v>
      </c>
      <c r="F59" s="74" t="s">
        <v>18</v>
      </c>
      <c r="G59" s="74">
        <v>6</v>
      </c>
      <c r="H59" s="74">
        <v>390</v>
      </c>
      <c r="I59" s="74">
        <v>834000</v>
      </c>
      <c r="J59" s="74" t="s">
        <v>18</v>
      </c>
      <c r="K59" s="74" t="s">
        <v>18</v>
      </c>
    </row>
    <row r="60" ht="13.5" spans="1:11">
      <c r="A60" s="74" t="s">
        <v>217</v>
      </c>
      <c r="B60" s="74" t="s">
        <v>73</v>
      </c>
      <c r="C60" s="74" t="s">
        <v>38</v>
      </c>
      <c r="D60" s="74" t="s">
        <v>18</v>
      </c>
      <c r="E60" s="74" t="s">
        <v>18</v>
      </c>
      <c r="F60" s="74" t="s">
        <v>18</v>
      </c>
      <c r="G60" s="74">
        <v>24</v>
      </c>
      <c r="H60" s="74">
        <v>650</v>
      </c>
      <c r="I60" s="74">
        <v>794545</v>
      </c>
      <c r="J60" s="74" t="s">
        <v>18</v>
      </c>
      <c r="K60" s="74" t="s">
        <v>18</v>
      </c>
    </row>
    <row r="61" ht="13.5" spans="1:11">
      <c r="A61" s="74" t="s">
        <v>218</v>
      </c>
      <c r="B61" s="74" t="s">
        <v>167</v>
      </c>
      <c r="C61" s="74" t="s">
        <v>38</v>
      </c>
      <c r="D61" s="74" t="s">
        <v>18</v>
      </c>
      <c r="E61" s="74" t="s">
        <v>18</v>
      </c>
      <c r="F61" s="74" t="s">
        <v>18</v>
      </c>
      <c r="G61" s="74">
        <v>40</v>
      </c>
      <c r="H61" s="74">
        <v>15</v>
      </c>
      <c r="I61" s="74">
        <v>30000</v>
      </c>
      <c r="J61" s="74" t="s">
        <v>18</v>
      </c>
      <c r="K61" s="74" t="s">
        <v>18</v>
      </c>
    </row>
    <row r="62" ht="13.5" spans="1:11">
      <c r="A62" s="74" t="s">
        <v>219</v>
      </c>
      <c r="B62" s="74" t="s">
        <v>160</v>
      </c>
      <c r="C62" s="74" t="s">
        <v>38</v>
      </c>
      <c r="D62" s="74" t="s">
        <v>18</v>
      </c>
      <c r="E62" s="74" t="s">
        <v>18</v>
      </c>
      <c r="F62" s="74" t="s">
        <v>18</v>
      </c>
      <c r="G62" s="74">
        <v>20</v>
      </c>
      <c r="H62" s="74">
        <v>15</v>
      </c>
      <c r="I62" s="74">
        <v>90000</v>
      </c>
      <c r="J62" s="74" t="s">
        <v>18</v>
      </c>
      <c r="K62" s="74" t="s">
        <v>18</v>
      </c>
    </row>
    <row r="63" ht="13.5" spans="1:11">
      <c r="A63" s="74" t="s">
        <v>220</v>
      </c>
      <c r="B63" s="74" t="s">
        <v>211</v>
      </c>
      <c r="C63" s="74" t="s">
        <v>38</v>
      </c>
      <c r="D63" s="74" t="s">
        <v>18</v>
      </c>
      <c r="E63" s="74" t="s">
        <v>18</v>
      </c>
      <c r="F63" s="74" t="s">
        <v>18</v>
      </c>
      <c r="G63" s="74">
        <v>1</v>
      </c>
      <c r="H63" s="74">
        <v>250</v>
      </c>
      <c r="I63" s="74">
        <v>96250</v>
      </c>
      <c r="J63" s="74" t="s">
        <v>18</v>
      </c>
      <c r="K63" s="74" t="s">
        <v>18</v>
      </c>
    </row>
    <row r="64" ht="13.5" spans="1:11">
      <c r="A64" s="74" t="s">
        <v>221</v>
      </c>
      <c r="B64" s="74" t="s">
        <v>173</v>
      </c>
      <c r="C64" s="74" t="s">
        <v>38</v>
      </c>
      <c r="D64" s="74" t="s">
        <v>18</v>
      </c>
      <c r="E64" s="74" t="s">
        <v>18</v>
      </c>
      <c r="F64" s="74" t="s">
        <v>18</v>
      </c>
      <c r="G64" s="74">
        <v>8</v>
      </c>
      <c r="H64" s="74">
        <v>300</v>
      </c>
      <c r="I64" s="74">
        <v>558000</v>
      </c>
      <c r="J64" s="74" t="s">
        <v>18</v>
      </c>
      <c r="K64" s="74" t="s">
        <v>18</v>
      </c>
    </row>
    <row r="65" ht="13.5" spans="1:11">
      <c r="A65" s="74" t="s">
        <v>222</v>
      </c>
      <c r="B65" s="74" t="s">
        <v>42</v>
      </c>
      <c r="C65" s="74" t="s">
        <v>38</v>
      </c>
      <c r="D65" s="74" t="s">
        <v>18</v>
      </c>
      <c r="E65" s="74" t="s">
        <v>18</v>
      </c>
      <c r="F65" s="74" t="s">
        <v>18</v>
      </c>
      <c r="G65" s="74">
        <v>185</v>
      </c>
      <c r="H65" s="74">
        <v>611</v>
      </c>
      <c r="I65" s="74">
        <v>1190500</v>
      </c>
      <c r="J65" s="74" t="s">
        <v>18</v>
      </c>
      <c r="K65" s="74" t="s">
        <v>18</v>
      </c>
    </row>
    <row r="66" ht="15.75" spans="1:11">
      <c r="A66" s="60"/>
      <c r="B66" s="61" t="s">
        <v>223</v>
      </c>
      <c r="C66" s="62" t="s">
        <v>38</v>
      </c>
      <c r="D66" s="63"/>
      <c r="E66" s="64"/>
      <c r="F66" s="65"/>
      <c r="G66" s="66"/>
      <c r="H66" s="66"/>
      <c r="I66" s="77">
        <v>4744545</v>
      </c>
      <c r="J66" s="78"/>
      <c r="K66" s="79"/>
    </row>
    <row r="67" spans="1:11">
      <c r="A67" s="82"/>
      <c r="B67" s="83"/>
      <c r="C67" s="84"/>
      <c r="D67" s="84"/>
      <c r="E67" s="85"/>
      <c r="F67" s="86"/>
      <c r="G67" s="87"/>
      <c r="H67" s="87"/>
      <c r="I67" s="121"/>
      <c r="J67" s="122"/>
      <c r="K67" s="123"/>
    </row>
    <row r="68" ht="17.25" spans="1:11">
      <c r="A68" s="55" t="s">
        <v>224</v>
      </c>
      <c r="B68" s="83"/>
      <c r="C68" s="84"/>
      <c r="D68" s="84"/>
      <c r="E68" s="85"/>
      <c r="F68" s="86"/>
      <c r="G68" s="87"/>
      <c r="H68" s="87"/>
      <c r="I68" s="121"/>
      <c r="J68" s="122"/>
      <c r="K68" s="123"/>
    </row>
    <row r="69" ht="31.5" spans="1:11">
      <c r="A69" s="56" t="s">
        <v>22</v>
      </c>
      <c r="B69" s="28" t="s">
        <v>226</v>
      </c>
      <c r="C69" s="28" t="s">
        <v>227</v>
      </c>
      <c r="D69" s="29"/>
      <c r="E69" s="57"/>
      <c r="F69" s="30" t="s">
        <v>228</v>
      </c>
      <c r="G69" s="58"/>
      <c r="H69" s="58"/>
      <c r="I69" s="30" t="s">
        <v>30</v>
      </c>
      <c r="J69" s="29"/>
      <c r="K69" s="75" t="s">
        <v>32</v>
      </c>
    </row>
    <row r="70" spans="1:11">
      <c r="A70" s="73" t="s">
        <v>229</v>
      </c>
      <c r="B70" s="59"/>
      <c r="C70" s="59"/>
      <c r="D70" s="59"/>
      <c r="E70" s="59"/>
      <c r="F70" s="59" t="s">
        <v>35</v>
      </c>
      <c r="G70" s="59"/>
      <c r="H70" s="59"/>
      <c r="I70" s="104" t="s">
        <v>229</v>
      </c>
      <c r="J70" s="124"/>
      <c r="K70" s="76" t="s">
        <v>35</v>
      </c>
    </row>
    <row r="71" ht="33" spans="1:11">
      <c r="A71" s="88" t="s">
        <v>230</v>
      </c>
      <c r="B71" s="89" t="s">
        <v>231</v>
      </c>
      <c r="C71" s="90" t="s">
        <v>232</v>
      </c>
      <c r="D71" s="91"/>
      <c r="E71" s="92"/>
      <c r="F71" s="93" t="s">
        <v>233</v>
      </c>
      <c r="G71" s="94"/>
      <c r="H71" s="94"/>
      <c r="I71" s="125">
        <v>11250</v>
      </c>
      <c r="J71" s="126" t="s">
        <v>18</v>
      </c>
      <c r="K71" s="127" t="s">
        <v>18</v>
      </c>
    </row>
    <row r="72" ht="33" spans="1:11">
      <c r="A72" s="88" t="s">
        <v>234</v>
      </c>
      <c r="B72" s="95" t="s">
        <v>235</v>
      </c>
      <c r="C72" s="90" t="s">
        <v>236</v>
      </c>
      <c r="D72" s="96"/>
      <c r="E72" s="97"/>
      <c r="F72" s="98" t="s">
        <v>237</v>
      </c>
      <c r="G72" s="99"/>
      <c r="H72" s="99"/>
      <c r="I72" s="128">
        <v>77475</v>
      </c>
      <c r="J72" s="129" t="s">
        <v>18</v>
      </c>
      <c r="K72" s="130" t="s">
        <v>18</v>
      </c>
    </row>
    <row r="73" ht="16.5" spans="1:11">
      <c r="A73" s="88" t="s">
        <v>238</v>
      </c>
      <c r="B73" s="100" t="s">
        <v>239</v>
      </c>
      <c r="C73" s="90" t="s">
        <v>240</v>
      </c>
      <c r="D73" s="101"/>
      <c r="E73" s="101"/>
      <c r="F73" s="101" t="s">
        <v>241</v>
      </c>
      <c r="G73" s="101"/>
      <c r="H73" s="101"/>
      <c r="I73" s="131">
        <v>0</v>
      </c>
      <c r="J73" s="101" t="s">
        <v>18</v>
      </c>
      <c r="K73" s="132" t="s">
        <v>18</v>
      </c>
    </row>
    <row r="74" ht="17.25" spans="1:11">
      <c r="A74" s="60" t="s">
        <v>242</v>
      </c>
      <c r="B74" s="61" t="s">
        <v>243</v>
      </c>
      <c r="C74" s="102" t="s">
        <v>38</v>
      </c>
      <c r="D74" s="103"/>
      <c r="E74" s="64"/>
      <c r="F74" s="65"/>
      <c r="G74" s="66"/>
      <c r="H74" s="66"/>
      <c r="I74" s="77">
        <v>88725</v>
      </c>
      <c r="J74" s="78" t="s">
        <v>18</v>
      </c>
      <c r="K74" s="79" t="s">
        <v>18</v>
      </c>
    </row>
    <row r="75" spans="1:11">
      <c r="A75" s="67"/>
      <c r="B75" s="68"/>
      <c r="C75" s="69"/>
      <c r="D75" s="69"/>
      <c r="E75" s="70"/>
      <c r="F75" s="71"/>
      <c r="G75" s="72"/>
      <c r="H75" s="72"/>
      <c r="I75" s="80"/>
      <c r="J75" s="80"/>
      <c r="K75" s="81"/>
    </row>
    <row r="76" ht="17.25" spans="1:11">
      <c r="A76" s="55" t="s">
        <v>244</v>
      </c>
      <c r="B76" s="68"/>
      <c r="C76" s="69"/>
      <c r="D76" s="69"/>
      <c r="E76" s="70"/>
      <c r="F76" s="71"/>
      <c r="G76" s="72"/>
      <c r="H76" s="72"/>
      <c r="I76" s="80"/>
      <c r="J76" s="80"/>
      <c r="K76" s="81"/>
    </row>
    <row r="77" ht="31.5" spans="1:11">
      <c r="A77" s="56" t="s">
        <v>22</v>
      </c>
      <c r="B77" s="28" t="s">
        <v>272</v>
      </c>
      <c r="C77" s="28" t="s">
        <v>227</v>
      </c>
      <c r="D77" s="29"/>
      <c r="E77" s="57"/>
      <c r="F77" s="30" t="s">
        <v>228</v>
      </c>
      <c r="G77" s="58"/>
      <c r="H77" s="58"/>
      <c r="I77" s="30" t="s">
        <v>30</v>
      </c>
      <c r="J77" s="29"/>
      <c r="K77" s="75" t="s">
        <v>32</v>
      </c>
    </row>
    <row r="78" spans="1:11">
      <c r="A78" s="104" t="s">
        <v>229</v>
      </c>
      <c r="B78" s="59"/>
      <c r="C78" s="59"/>
      <c r="D78" s="59"/>
      <c r="E78" s="59"/>
      <c r="F78" s="59" t="s">
        <v>35</v>
      </c>
      <c r="G78" s="59"/>
      <c r="H78" s="59"/>
      <c r="I78" s="104" t="s">
        <v>229</v>
      </c>
      <c r="J78" s="104"/>
      <c r="K78" s="59" t="s">
        <v>35</v>
      </c>
    </row>
    <row r="79" ht="16.5" spans="1:11">
      <c r="A79" s="105" t="s">
        <v>273</v>
      </c>
      <c r="B79" s="106" t="s">
        <v>274</v>
      </c>
      <c r="C79" s="90" t="s">
        <v>275</v>
      </c>
      <c r="D79" s="91"/>
      <c r="E79" s="107"/>
      <c r="F79" s="93" t="s">
        <v>276</v>
      </c>
      <c r="G79" s="108"/>
      <c r="H79" s="108"/>
      <c r="I79" s="133">
        <v>483327</v>
      </c>
      <c r="J79" s="134" t="s">
        <v>18</v>
      </c>
      <c r="K79" s="135" t="s">
        <v>18</v>
      </c>
    </row>
    <row r="80" ht="16.5" spans="1:11">
      <c r="A80" s="105" t="s">
        <v>277</v>
      </c>
      <c r="B80" s="100" t="s">
        <v>278</v>
      </c>
      <c r="C80" s="109" t="s">
        <v>279</v>
      </c>
      <c r="D80" s="110"/>
      <c r="E80" s="110"/>
      <c r="F80" s="101" t="s">
        <v>241</v>
      </c>
      <c r="G80" s="110"/>
      <c r="H80" s="110"/>
      <c r="I80" s="136">
        <v>0</v>
      </c>
      <c r="J80" s="110" t="s">
        <v>18</v>
      </c>
      <c r="K80" s="132" t="s">
        <v>18</v>
      </c>
    </row>
    <row r="81" spans="1:11">
      <c r="A81" s="111" t="s">
        <v>280</v>
      </c>
      <c r="B81" s="112" t="s">
        <v>281</v>
      </c>
      <c r="C81" s="113" t="s">
        <v>38</v>
      </c>
      <c r="D81" s="114"/>
      <c r="E81" s="115"/>
      <c r="F81" s="116"/>
      <c r="G81" s="117"/>
      <c r="H81" s="117"/>
      <c r="I81" s="137">
        <v>483327</v>
      </c>
      <c r="J81" s="138" t="s">
        <v>18</v>
      </c>
      <c r="K81" s="139" t="s">
        <v>18</v>
      </c>
    </row>
    <row r="82" ht="17.25" spans="1:11">
      <c r="A82" s="118" t="s">
        <v>245</v>
      </c>
      <c r="B82" s="119"/>
      <c r="C82" s="119"/>
      <c r="D82" s="119"/>
      <c r="E82" s="119"/>
      <c r="F82" s="119"/>
      <c r="G82" s="119"/>
      <c r="H82" s="120"/>
      <c r="I82" s="140">
        <v>5316597</v>
      </c>
      <c r="J82" s="141"/>
      <c r="K82" s="142"/>
    </row>
  </sheetData>
  <mergeCells count="12">
    <mergeCell ref="A1:K1"/>
    <mergeCell ref="B2:E2"/>
    <mergeCell ref="H2:K2"/>
    <mergeCell ref="B3:E3"/>
    <mergeCell ref="H3:K3"/>
    <mergeCell ref="B4:E4"/>
    <mergeCell ref="H4:K4"/>
    <mergeCell ref="B5:E5"/>
    <mergeCell ref="H5:K5"/>
    <mergeCell ref="B6:E6"/>
    <mergeCell ref="H6:K6"/>
    <mergeCell ref="A82:H82"/>
  </mergeCells>
  <conditionalFormatting sqref="H6">
    <cfRule type="cellIs" dxfId="0" priority="7" operator="equal">
      <formula>"必填选项"</formula>
    </cfRule>
  </conditionalFormatting>
  <conditionalFormatting sqref="B14">
    <cfRule type="expression" dxfId="1" priority="13">
      <formula>IF($H$6="I. 不含第四方的项目",1,)</formula>
    </cfRule>
  </conditionalFormatting>
  <conditionalFormatting sqref="D16">
    <cfRule type="expression" dxfId="2" priority="1">
      <formula>IF($H$6="I. 不含第四方的项目",1,)</formula>
    </cfRule>
  </conditionalFormatting>
  <conditionalFormatting sqref="B73">
    <cfRule type="expression" dxfId="2" priority="5">
      <formula>IF($H$6="III.含第四方的项目，HCO为增值税纳税人可开具增值税专用发票（有HCO税费而第四方税费为零）",1,)</formula>
    </cfRule>
    <cfRule type="expression" dxfId="2" priority="4">
      <formula>IF($H$6="I. 不含第四方的项目",1,)</formula>
    </cfRule>
  </conditionalFormatting>
  <conditionalFormatting sqref="C73">
    <cfRule type="expression" dxfId="2" priority="2">
      <formula>IF($H$6="I. 不含第四方的项目",1,)</formula>
    </cfRule>
  </conditionalFormatting>
  <conditionalFormatting sqref="D73:J73">
    <cfRule type="expression" dxfId="2" priority="9">
      <formula>IF($H$6="III.含第四方的项目，HCO为增值税纳税人可开具增值税专用发票（有HCO税费而第四方税费为零）",1,)</formula>
    </cfRule>
  </conditionalFormatting>
  <conditionalFormatting sqref="D73:K73">
    <cfRule type="expression" dxfId="2" priority="8">
      <formula>IF($H$6="I. 不含第四方的项目",1,)</formula>
    </cfRule>
  </conditionalFormatting>
  <conditionalFormatting sqref="K73">
    <cfRule type="expression" dxfId="1" priority="10">
      <formula>IF($H$6="III.含第四方的项目，HCO为增值税纳税人可开具增值税专用发票（有HCO税费而第四方税费为零）",1,)</formula>
    </cfRule>
  </conditionalFormatting>
  <conditionalFormatting sqref="B80:C80">
    <cfRule type="expression" dxfId="2" priority="3">
      <formula>IF($H$6="II. 含第四方的项目，HCO无法开具增值税专用发票（有第四方税费而HCO税费为零）",1,)</formula>
    </cfRule>
  </conditionalFormatting>
  <conditionalFormatting sqref="D80:J80">
    <cfRule type="expression" dxfId="2" priority="12">
      <formula>IF($H$6="II. 含第四方的项目，HCO无法开具增值税专用发票（有第四方税费而HCO税费为零）",1,)</formula>
    </cfRule>
  </conditionalFormatting>
  <conditionalFormatting sqref="K80">
    <cfRule type="expression" dxfId="1" priority="11">
      <formula>IF($H$6="II. 含第四方的项目，HCO无法开具增值税专用发票（有第四方税费而HCO税费为零）",1,)</formula>
    </cfRule>
  </conditionalFormatting>
  <conditionalFormatting sqref="A74:K74 A66:K67 A70:K70 A69:C69 E69:I69 K69 A71:A73 D71:K72 B68:K68 E16:K16 A16:C16">
    <cfRule type="expression" dxfId="2" priority="14">
      <formula>IF($H$6="I. 不含第四方的项目",1,)</formula>
    </cfRule>
  </conditionalFormatting>
  <conditionalFormatting sqref="B71:C72">
    <cfRule type="expression" dxfId="2" priority="6">
      <formula>IF($H$6="I. 不含第四方的项目",1,)</formula>
    </cfRule>
  </conditionalFormatting>
  <dataValidations count="1">
    <dataValidation type="list" allowBlank="1" showInputMessage="1" showErrorMessage="1" errorTitle="提醒" error="必须选择下拉菜单中的选项&#10;" sqref="H6:K6">
      <formula1>"I. 不含第四方的项目,II. 含第四方的项目，HCO无法开具增值税专用发票（有第四方税费而HCO税费为零）,III.含第四方的项目，HCO为增值税纳税人可开具增值税专用发票（有HCO税费而第四方税费为零）"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D14" sqref="D14"/>
    </sheetView>
  </sheetViews>
  <sheetFormatPr defaultColWidth="10" defaultRowHeight="18"/>
  <cols>
    <col min="1" max="1" width="6.80833333333333" style="7" customWidth="1" collapsed="1"/>
    <col min="2" max="2" width="22.8333333333333" style="7" customWidth="1" collapsed="1"/>
    <col min="3" max="3" width="11.975" style="7" customWidth="1" collapsed="1"/>
    <col min="4" max="4" width="12.25" style="8" customWidth="1" collapsed="1"/>
    <col min="5" max="5" width="11.375" style="8" customWidth="1" collapsed="1"/>
    <col min="6" max="6" width="12.225" style="8" customWidth="1" collapsed="1"/>
    <col min="7" max="7" width="255" style="7" customWidth="1" collapsed="1"/>
    <col min="8" max="16384" width="10" style="7" collapsed="1"/>
  </cols>
  <sheetData>
    <row r="1" s="3" customFormat="1" ht="46.65" customHeight="1" spans="1:10">
      <c r="A1" s="9" t="s">
        <v>282</v>
      </c>
      <c r="B1" s="9"/>
      <c r="C1" s="9"/>
      <c r="D1" s="9"/>
      <c r="E1" s="9"/>
      <c r="F1" s="9"/>
      <c r="G1" s="9"/>
      <c r="H1" s="10"/>
      <c r="I1" s="10"/>
      <c r="J1" s="10"/>
    </row>
    <row r="2" ht="30.6" customHeight="1" spans="1:10">
      <c r="A2" s="11"/>
      <c r="B2" s="12" t="s">
        <v>1</v>
      </c>
      <c r="C2" s="13" t="s">
        <v>2</v>
      </c>
      <c r="D2" s="13"/>
      <c r="E2" s="13"/>
      <c r="F2" s="14" t="s">
        <v>3</v>
      </c>
      <c r="G2" s="15" t="s">
        <v>4</v>
      </c>
      <c r="H2" s="16"/>
      <c r="I2" s="16"/>
      <c r="J2" s="16"/>
    </row>
    <row r="3" s="4" customFormat="1" ht="35.4" customHeight="1" spans="1:10">
      <c r="A3" s="17"/>
      <c r="B3" s="12" t="s">
        <v>5</v>
      </c>
      <c r="C3" s="18" t="s">
        <v>6</v>
      </c>
      <c r="D3" s="18"/>
      <c r="E3" s="18"/>
      <c r="F3" s="14" t="s">
        <v>7</v>
      </c>
      <c r="G3" s="15" t="s">
        <v>246</v>
      </c>
      <c r="H3" s="16"/>
      <c r="I3" s="16"/>
      <c r="J3" s="16"/>
    </row>
    <row r="4" s="5" customFormat="1" ht="33" customHeight="1" spans="1:10">
      <c r="A4" s="17"/>
      <c r="B4" s="12" t="s">
        <v>9</v>
      </c>
      <c r="C4" s="18" t="s">
        <v>10</v>
      </c>
      <c r="D4" s="18"/>
      <c r="E4" s="18"/>
      <c r="F4" s="14" t="s">
        <v>11</v>
      </c>
      <c r="G4" s="19" t="s">
        <v>12</v>
      </c>
      <c r="H4" s="20"/>
      <c r="I4" s="20"/>
      <c r="J4" s="20"/>
    </row>
    <row r="5" s="6" customFormat="1" ht="30" spans="1:10">
      <c r="A5" s="17"/>
      <c r="B5" s="12" t="s">
        <v>13</v>
      </c>
      <c r="C5" s="18" t="s">
        <v>14</v>
      </c>
      <c r="D5" s="18"/>
      <c r="E5" s="18"/>
      <c r="F5" s="14" t="s">
        <v>15</v>
      </c>
      <c r="G5" s="19" t="s">
        <v>16</v>
      </c>
      <c r="H5" s="21"/>
      <c r="I5" s="21"/>
      <c r="J5" s="21"/>
    </row>
    <row r="6" s="6" customFormat="1" ht="27" spans="1:10">
      <c r="A6" s="17"/>
      <c r="B6" s="12" t="s">
        <v>17</v>
      </c>
      <c r="C6" s="18" t="s">
        <v>18</v>
      </c>
      <c r="D6" s="18"/>
      <c r="E6" s="18"/>
      <c r="F6" s="22" t="s">
        <v>19</v>
      </c>
      <c r="G6" s="23" t="s">
        <v>247</v>
      </c>
      <c r="H6" s="23"/>
      <c r="I6" s="23"/>
      <c r="J6" s="23"/>
    </row>
    <row r="7" s="6" customFormat="1" ht="17.25" spans="1:7">
      <c r="A7" s="24"/>
      <c r="B7" s="25"/>
      <c r="C7" s="25"/>
      <c r="D7" s="26"/>
      <c r="E7" s="26"/>
      <c r="F7" s="26"/>
      <c r="G7" s="24"/>
    </row>
    <row r="8" s="5" customFormat="1" ht="27.75" spans="1:10">
      <c r="A8" s="27"/>
      <c r="B8" s="28" t="s">
        <v>23</v>
      </c>
      <c r="C8" s="29" t="s">
        <v>283</v>
      </c>
      <c r="D8" s="30" t="s">
        <v>284</v>
      </c>
      <c r="E8" s="31" t="s">
        <v>285</v>
      </c>
      <c r="F8" s="31" t="s">
        <v>286</v>
      </c>
      <c r="G8" s="32" t="s">
        <v>32</v>
      </c>
      <c r="H8" s="33"/>
      <c r="I8" s="46"/>
      <c r="J8" s="46"/>
    </row>
    <row r="9" s="5" customFormat="1" ht="27" spans="1:10">
      <c r="A9" s="34"/>
      <c r="B9" s="35"/>
      <c r="C9" s="35" t="s">
        <v>287</v>
      </c>
      <c r="D9" s="36" t="s">
        <v>288</v>
      </c>
      <c r="E9" s="37" t="s">
        <v>289</v>
      </c>
      <c r="F9" s="37" t="s">
        <v>290</v>
      </c>
      <c r="G9" s="38"/>
      <c r="H9" s="33"/>
      <c r="I9" s="46"/>
      <c r="J9" s="46"/>
    </row>
    <row r="10" ht="13.5" spans="1:7">
      <c r="A10" t="s">
        <v>41</v>
      </c>
      <c r="B10" t="s">
        <v>42</v>
      </c>
      <c r="C10">
        <v>1190500</v>
      </c>
      <c r="D10">
        <v>1190500</v>
      </c>
      <c r="E10">
        <v>0</v>
      </c>
      <c r="F10" t="s">
        <v>291</v>
      </c>
      <c r="G10" t="s">
        <v>292</v>
      </c>
    </row>
    <row r="11" ht="13.5" spans="1:7">
      <c r="A11" t="s">
        <v>49</v>
      </c>
      <c r="B11" t="s">
        <v>61</v>
      </c>
      <c r="C11">
        <v>834000</v>
      </c>
      <c r="D11">
        <v>834000</v>
      </c>
      <c r="E11">
        <v>0</v>
      </c>
      <c r="F11" t="s">
        <v>291</v>
      </c>
      <c r="G11" t="s">
        <v>293</v>
      </c>
    </row>
    <row r="12" ht="13.5" spans="1:7">
      <c r="A12" t="s">
        <v>54</v>
      </c>
      <c r="B12" t="s">
        <v>73</v>
      </c>
      <c r="C12">
        <v>794545</v>
      </c>
      <c r="D12">
        <v>794545</v>
      </c>
      <c r="E12">
        <v>0</v>
      </c>
      <c r="F12" t="s">
        <v>291</v>
      </c>
      <c r="G12" t="s">
        <v>294</v>
      </c>
    </row>
    <row r="13" ht="13.5" spans="1:7">
      <c r="A13" t="s">
        <v>60</v>
      </c>
      <c r="B13" t="s">
        <v>249</v>
      </c>
      <c r="C13">
        <v>1083750</v>
      </c>
      <c r="D13">
        <v>1083750</v>
      </c>
      <c r="E13">
        <v>0</v>
      </c>
      <c r="F13" t="s">
        <v>291</v>
      </c>
      <c r="G13" t="s">
        <v>295</v>
      </c>
    </row>
    <row r="14" ht="13.5" spans="1:7">
      <c r="A14" t="s">
        <v>67</v>
      </c>
      <c r="B14" t="s">
        <v>84</v>
      </c>
      <c r="C14">
        <v>67500</v>
      </c>
      <c r="D14">
        <v>67500</v>
      </c>
      <c r="E14">
        <v>0</v>
      </c>
      <c r="F14" t="s">
        <v>291</v>
      </c>
      <c r="G14" t="s">
        <v>296</v>
      </c>
    </row>
    <row r="15" ht="13.5" spans="1:7">
      <c r="A15" t="s">
        <v>72</v>
      </c>
      <c r="B15" t="s">
        <v>160</v>
      </c>
      <c r="C15">
        <v>90000</v>
      </c>
      <c r="D15">
        <v>90000</v>
      </c>
      <c r="E15">
        <v>0</v>
      </c>
      <c r="F15" t="s">
        <v>291</v>
      </c>
      <c r="G15" t="s">
        <v>297</v>
      </c>
    </row>
    <row r="16" ht="13.5" spans="1:7">
      <c r="A16" t="s">
        <v>78</v>
      </c>
      <c r="B16" t="s">
        <v>167</v>
      </c>
      <c r="C16">
        <v>30000</v>
      </c>
      <c r="D16">
        <v>30000</v>
      </c>
      <c r="E16">
        <v>0</v>
      </c>
      <c r="F16" t="s">
        <v>291</v>
      </c>
      <c r="G16" t="s">
        <v>298</v>
      </c>
    </row>
    <row r="17" ht="13.5" spans="1:7">
      <c r="A17" t="s">
        <v>248</v>
      </c>
      <c r="B17" t="s">
        <v>173</v>
      </c>
      <c r="C17">
        <v>558000</v>
      </c>
      <c r="D17">
        <v>558000</v>
      </c>
      <c r="E17">
        <v>0</v>
      </c>
      <c r="F17" t="s">
        <v>291</v>
      </c>
      <c r="G17" t="s">
        <v>299</v>
      </c>
    </row>
    <row r="18" ht="13.5" spans="1:7">
      <c r="A18" t="s">
        <v>255</v>
      </c>
      <c r="B18" t="s">
        <v>211</v>
      </c>
      <c r="C18">
        <v>96250</v>
      </c>
      <c r="D18">
        <v>96250</v>
      </c>
      <c r="E18">
        <v>0</v>
      </c>
      <c r="F18" t="s">
        <v>291</v>
      </c>
      <c r="G18" t="s">
        <v>300</v>
      </c>
    </row>
    <row r="19" ht="13.5" spans="1:7">
      <c r="A19" t="s">
        <v>83</v>
      </c>
      <c r="B19" t="s">
        <v>231</v>
      </c>
      <c r="C19">
        <v>11250</v>
      </c>
      <c r="D19">
        <v>11250</v>
      </c>
      <c r="E19">
        <v>0</v>
      </c>
      <c r="F19" t="s">
        <v>291</v>
      </c>
      <c r="G19" t="s">
        <v>18</v>
      </c>
    </row>
    <row r="20" ht="13.5" spans="1:7">
      <c r="A20" t="s">
        <v>89</v>
      </c>
      <c r="B20" t="s">
        <v>235</v>
      </c>
      <c r="C20">
        <v>77475</v>
      </c>
      <c r="D20">
        <v>77475</v>
      </c>
      <c r="E20">
        <v>0</v>
      </c>
      <c r="F20" t="s">
        <v>291</v>
      </c>
      <c r="G20" t="s">
        <v>18</v>
      </c>
    </row>
    <row r="21" ht="13.5" spans="1:7">
      <c r="A21" t="s">
        <v>94</v>
      </c>
      <c r="B21" t="s">
        <v>239</v>
      </c>
      <c r="C21">
        <v>0</v>
      </c>
      <c r="D21">
        <v>0</v>
      </c>
      <c r="E21">
        <v>0</v>
      </c>
      <c r="F21" t="s">
        <v>291</v>
      </c>
      <c r="G21" t="s">
        <v>18</v>
      </c>
    </row>
    <row r="22" ht="13.5" spans="1:7">
      <c r="A22" t="s">
        <v>100</v>
      </c>
      <c r="B22" t="s">
        <v>274</v>
      </c>
      <c r="C22">
        <v>483327</v>
      </c>
      <c r="D22">
        <v>483327</v>
      </c>
      <c r="E22">
        <v>0</v>
      </c>
      <c r="F22" t="s">
        <v>291</v>
      </c>
      <c r="G22" t="s">
        <v>18</v>
      </c>
    </row>
    <row r="23" ht="14.25" spans="1:7">
      <c r="A23" t="s">
        <v>106</v>
      </c>
      <c r="B23" t="s">
        <v>278</v>
      </c>
      <c r="C23">
        <v>0</v>
      </c>
      <c r="D23">
        <v>0</v>
      </c>
      <c r="E23">
        <v>0</v>
      </c>
      <c r="F23" t="s">
        <v>291</v>
      </c>
      <c r="G23" t="s">
        <v>18</v>
      </c>
    </row>
    <row r="24" ht="15.75" spans="1:10">
      <c r="A24" s="39"/>
      <c r="B24" s="40" t="s">
        <v>301</v>
      </c>
      <c r="C24" s="41" t="s">
        <v>302</v>
      </c>
      <c r="D24" s="42" t="s">
        <v>14</v>
      </c>
      <c r="E24" s="43" t="s">
        <v>303</v>
      </c>
      <c r="F24" s="43" t="s">
        <v>304</v>
      </c>
      <c r="G24" s="44"/>
      <c r="H24" s="33"/>
      <c r="I24" s="46"/>
      <c r="J24" s="46"/>
    </row>
    <row r="25" spans="2:6">
      <c r="B25" s="3"/>
      <c r="C25" s="3"/>
      <c r="D25" s="45"/>
      <c r="E25" s="45"/>
      <c r="F25" s="45"/>
    </row>
  </sheetData>
  <mergeCells count="11">
    <mergeCell ref="A1:J1"/>
    <mergeCell ref="C2:E2"/>
    <mergeCell ref="G2:J2"/>
    <mergeCell ref="C3:E3"/>
    <mergeCell ref="G3:J3"/>
    <mergeCell ref="C4:E4"/>
    <mergeCell ref="G4:J4"/>
    <mergeCell ref="C5:E5"/>
    <mergeCell ref="G5:J5"/>
    <mergeCell ref="C6:E6"/>
    <mergeCell ref="G6:J6"/>
  </mergeCells>
  <conditionalFormatting sqref="G6">
    <cfRule type="cellIs" dxfId="0" priority="1" operator="equal">
      <formula>"必填选项"</formula>
    </cfRule>
  </conditionalFormatting>
  <dataValidations count="1">
    <dataValidation type="list" allowBlank="1" showInputMessage="1" showErrorMessage="1" errorTitle="提醒" error="必须选择下拉菜单中的选项&#10;" sqref="G6:J6">
      <formula1>"I. 不含第四方的项目,II. 含第四方的项目，HCO无法开具增值税专用发票（有第四方税费而HCO税费为零）,III.含第四方的项目，HCO为增值税纳税人可开具增值税专用发票（有HCO税费而第四方税费为零）"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C18" sqref="C18"/>
    </sheetView>
  </sheetViews>
  <sheetFormatPr defaultColWidth="9" defaultRowHeight="13.5" outlineLevelCol="2"/>
  <cols>
    <col min="1" max="1" width="10.1083333333333" customWidth="1" collapsed="1"/>
    <col min="2" max="2" width="24" customWidth="1" collapsed="1"/>
    <col min="3" max="3" width="86.3333333333333" customWidth="1" collapsed="1"/>
  </cols>
  <sheetData>
    <row r="1" ht="24" customHeight="1" spans="1:3">
      <c r="A1" s="1" t="s">
        <v>305</v>
      </c>
      <c r="B1" s="1" t="s">
        <v>306</v>
      </c>
      <c r="C1" s="2" t="s">
        <v>307</v>
      </c>
    </row>
    <row r="2" spans="1:3">
      <c r="A2" t="s">
        <v>41</v>
      </c>
      <c r="B2" t="s">
        <v>249</v>
      </c>
      <c r="C2" t="s">
        <v>308</v>
      </c>
    </row>
    <row r="3" spans="1:3">
      <c r="A3" t="s">
        <v>49</v>
      </c>
      <c r="B3" t="s">
        <v>160</v>
      </c>
      <c r="C3" t="s">
        <v>309</v>
      </c>
    </row>
    <row r="4" spans="1:3">
      <c r="A4" t="s">
        <v>54</v>
      </c>
      <c r="B4" t="s">
        <v>310</v>
      </c>
      <c r="C4" t="s">
        <v>311</v>
      </c>
    </row>
    <row r="5" spans="1:3">
      <c r="A5" t="s">
        <v>60</v>
      </c>
      <c r="B5" t="s">
        <v>167</v>
      </c>
      <c r="C5" t="s">
        <v>312</v>
      </c>
    </row>
    <row r="6" spans="1:3">
      <c r="A6" t="s">
        <v>67</v>
      </c>
      <c r="B6" t="s">
        <v>313</v>
      </c>
      <c r="C6" t="s">
        <v>313</v>
      </c>
    </row>
    <row r="7" spans="1:3">
      <c r="A7" t="s">
        <v>72</v>
      </c>
      <c r="B7" t="s">
        <v>84</v>
      </c>
      <c r="C7" t="s">
        <v>314</v>
      </c>
    </row>
    <row r="8" spans="1:3">
      <c r="A8" t="s">
        <v>78</v>
      </c>
      <c r="B8" t="s">
        <v>42</v>
      </c>
      <c r="C8" t="s">
        <v>315</v>
      </c>
    </row>
    <row r="9" spans="1:3">
      <c r="A9" t="s">
        <v>248</v>
      </c>
      <c r="B9" t="s">
        <v>316</v>
      </c>
      <c r="C9" t="s">
        <v>317</v>
      </c>
    </row>
    <row r="10" spans="1:3">
      <c r="A10" t="s">
        <v>255</v>
      </c>
      <c r="B10" t="s">
        <v>61</v>
      </c>
      <c r="C10" t="s">
        <v>318</v>
      </c>
    </row>
    <row r="11" spans="1:3">
      <c r="A11" t="s">
        <v>83</v>
      </c>
      <c r="B11" t="s">
        <v>173</v>
      </c>
      <c r="C11" t="s">
        <v>319</v>
      </c>
    </row>
    <row r="12" spans="1:3">
      <c r="A12" t="s">
        <v>89</v>
      </c>
      <c r="B12" t="s">
        <v>320</v>
      </c>
      <c r="C12" t="s">
        <v>321</v>
      </c>
    </row>
    <row r="13" spans="1:3">
      <c r="A13" t="s">
        <v>94</v>
      </c>
      <c r="B13" t="s">
        <v>322</v>
      </c>
      <c r="C13" t="s">
        <v>323</v>
      </c>
    </row>
    <row r="14" spans="1:3">
      <c r="A14" t="s">
        <v>106</v>
      </c>
      <c r="B14" t="s">
        <v>324</v>
      </c>
      <c r="C14" t="s">
        <v>325</v>
      </c>
    </row>
    <row r="15" spans="1:3">
      <c r="A15" t="s">
        <v>119</v>
      </c>
      <c r="B15" t="s">
        <v>326</v>
      </c>
      <c r="C15" t="s">
        <v>327</v>
      </c>
    </row>
    <row r="16" spans="1:3">
      <c r="A16" t="s">
        <v>125</v>
      </c>
      <c r="B16" t="s">
        <v>328</v>
      </c>
      <c r="C16" t="s">
        <v>329</v>
      </c>
    </row>
    <row r="17" spans="1:3">
      <c r="A17" t="s">
        <v>130</v>
      </c>
      <c r="B17" t="s">
        <v>330</v>
      </c>
      <c r="C17" t="s">
        <v>331</v>
      </c>
    </row>
    <row r="18" spans="1:3">
      <c r="A18" t="s">
        <v>136</v>
      </c>
      <c r="B18" t="s">
        <v>332</v>
      </c>
      <c r="C18" t="s">
        <v>333</v>
      </c>
    </row>
    <row r="19" spans="1:3">
      <c r="A19" t="s">
        <v>142</v>
      </c>
      <c r="B19" t="s">
        <v>73</v>
      </c>
      <c r="C19" t="s">
        <v>18</v>
      </c>
    </row>
    <row r="20" spans="1:3">
      <c r="A20" t="s">
        <v>146</v>
      </c>
      <c r="B20" t="s">
        <v>334</v>
      </c>
      <c r="C20" t="s">
        <v>18</v>
      </c>
    </row>
    <row r="21" spans="1:3">
      <c r="A21" t="s">
        <v>148</v>
      </c>
      <c r="B21" t="s">
        <v>335</v>
      </c>
      <c r="C21" t="s">
        <v>336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申请人版本</vt:lpstr>
      <vt:lpstr>采购审核版本</vt:lpstr>
      <vt:lpstr>汇总</vt:lpstr>
      <vt:lpstr>标准费用类型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Chris</dc:creator>
  <cp:lastModifiedBy>Xxuanゞ</cp:lastModifiedBy>
  <dcterms:created xsi:type="dcterms:W3CDTF">2015-06-05T18:17:00Z</dcterms:created>
  <dcterms:modified xsi:type="dcterms:W3CDTF">2023-12-12T06:43:48Z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7a536ca9-44fa-41c6-9a02-4223cc817a1c</vt:lpwstr>
  </property>
  <property fmtid="{D5CDD505-2E9C-101B-9397-08002B2CF9AE}" pid="3" name="ICV">
    <vt:lpwstr>61B4C746DA1B42D787F75241F01895D8_12</vt:lpwstr>
  </property>
  <property fmtid="{D5CDD505-2E9C-101B-9397-08002B2CF9AE}" pid="4" name="KSOProductBuildVer">
    <vt:lpwstr>2052-12.1.0.15712</vt:lpwstr>
  </property>
</Properties>
</file>