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麦田" sheetId="8" r:id="rId1"/>
  </sheets>
  <calcPr calcId="152511"/>
</workbook>
</file>

<file path=xl/calcChain.xml><?xml version="1.0" encoding="utf-8"?>
<calcChain xmlns="http://schemas.openxmlformats.org/spreadsheetml/2006/main">
  <c r="T16" i="8" l="1"/>
  <c r="T15" i="8"/>
  <c r="T17" i="8" s="1"/>
  <c r="T11" i="8"/>
  <c r="T10" i="8"/>
  <c r="T9" i="8"/>
  <c r="T8" i="8"/>
  <c r="T7" i="8"/>
  <c r="T13" i="8" s="1"/>
  <c r="T6" i="8"/>
  <c r="T5" i="8"/>
  <c r="T19" i="8" l="1"/>
  <c r="T21" i="8"/>
  <c r="T22" i="8" s="1"/>
  <c r="J5" i="8"/>
  <c r="J6" i="8"/>
  <c r="J7" i="8"/>
  <c r="J8" i="8"/>
  <c r="J9" i="8"/>
  <c r="J10" i="8"/>
  <c r="J11" i="8"/>
  <c r="J13" i="8"/>
  <c r="J15" i="8"/>
  <c r="J16" i="8"/>
  <c r="J17" i="8"/>
  <c r="J19" i="8"/>
  <c r="J21" i="8"/>
  <c r="J22" i="8"/>
</calcChain>
</file>

<file path=xl/comments1.xml><?xml version="1.0" encoding="utf-8"?>
<comments xmlns="http://schemas.openxmlformats.org/spreadsheetml/2006/main">
  <authors>
    <author>作者</author>
  </authors>
  <commentList>
    <comment ref="E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H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O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R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<sst xmlns="http://schemas.openxmlformats.org/spreadsheetml/2006/main" count="82" uniqueCount="36">
  <si>
    <t>类别</t>
  </si>
  <si>
    <t>单位</t>
  </si>
  <si>
    <t>数量</t>
  </si>
  <si>
    <t>次数</t>
  </si>
  <si>
    <t>月</t>
  </si>
  <si>
    <t>单价</t>
  </si>
  <si>
    <t>Total(RMB)</t>
  </si>
  <si>
    <t>次</t>
  </si>
  <si>
    <t>小计</t>
  </si>
  <si>
    <t>税费</t>
  </si>
  <si>
    <t>合计</t>
  </si>
  <si>
    <t>Design - Designer</t>
  </si>
  <si>
    <t>医学撰写</t>
    <phoneticPr fontId="1" type="noConversion"/>
  </si>
  <si>
    <t>税</t>
    <phoneticPr fontId="1" type="noConversion"/>
  </si>
  <si>
    <t>创意设计及延展类</t>
    <phoneticPr fontId="2" type="noConversion"/>
  </si>
  <si>
    <t>创意方案</t>
    <phoneticPr fontId="1" type="noConversion"/>
  </si>
  <si>
    <t>主题创意设计</t>
    <phoneticPr fontId="1" type="noConversion"/>
  </si>
  <si>
    <t>文案撰写</t>
    <phoneticPr fontId="1" type="noConversion"/>
  </si>
  <si>
    <t>SLOGAN</t>
    <phoneticPr fontId="1" type="noConversion"/>
  </si>
  <si>
    <t>主KV设计制作</t>
    <phoneticPr fontId="1" type="noConversion"/>
  </si>
  <si>
    <t xml:space="preserve">Advertising - Creative Director </t>
    <phoneticPr fontId="1" type="noConversion"/>
  </si>
  <si>
    <t>图片版权（按需）</t>
    <phoneticPr fontId="1" type="noConversion"/>
  </si>
  <si>
    <t>延展物料设计</t>
    <phoneticPr fontId="1" type="noConversion"/>
  </si>
  <si>
    <t>PPT模板设计（包含封面封底、内页）</t>
    <phoneticPr fontId="1" type="noConversion"/>
  </si>
  <si>
    <t>newsletter首次延展</t>
    <phoneticPr fontId="1" type="noConversion"/>
  </si>
  <si>
    <t>项目管理支持类</t>
    <phoneticPr fontId="1" type="noConversion"/>
  </si>
  <si>
    <t>总额</t>
    <phoneticPr fontId="1" type="noConversion"/>
  </si>
  <si>
    <t>项目方案撰写</t>
    <phoneticPr fontId="1" type="noConversion"/>
  </si>
  <si>
    <t>由策略经理撰写方案计划书，设计方案方案流程及环节，约四天工时</t>
    <phoneticPr fontId="1" type="noConversion"/>
  </si>
  <si>
    <t>套</t>
    <phoneticPr fontId="1" type="noConversion"/>
  </si>
  <si>
    <t>小时</t>
    <phoneticPr fontId="1" type="noConversion"/>
  </si>
  <si>
    <t>幻灯模板撰写3套、每套约15page内容，每一套约6000元，</t>
    <phoneticPr fontId="1" type="noConversion"/>
  </si>
  <si>
    <t>,</t>
    <phoneticPr fontId="1" type="noConversion"/>
  </si>
  <si>
    <t>AZ-2019安达唐五个一改变看得见项目——结算报价</t>
    <phoneticPr fontId="1" type="noConversion"/>
  </si>
  <si>
    <t>AZ-2019安达唐五个一改变看得见项目——报价</t>
    <phoneticPr fontId="1" type="noConversion"/>
  </si>
  <si>
    <t>幻灯模板撰写3套、每套约15page内容，每一套约6000元，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</si>
</sst>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\(0\)"/>
    <numFmt numFmtId="177" formatCode="_(* #,##0.00_);_(* \(#,##0.00\);_(* &quot;-&quot;??_);_(@_)"/>
    <numFmt numFmtId="178" formatCode="0.00_);[Red]\(0.00\)"/>
    <numFmt numFmtId="179" formatCode="0.0000%"/>
    <numFmt numFmtId="180" formatCode="#,##0.00_);[Red]\(#,##0.00\)"/>
    <numFmt numFmtId="181" formatCode="#,##0_);[Red]\(#,##0\)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11"/>
      <color rgb="FF000000"/>
      <name val="等线"/>
      <family val="2"/>
    </font>
    <font>
      <b/>
      <sz val="10"/>
      <color rgb="FF0C0C0C"/>
      <name val="微软雅黑"/>
      <family val="2"/>
      <charset val="134"/>
    </font>
    <font>
      <sz val="10"/>
      <color rgb="FF0C0C0C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Arial"/>
      <family val="2"/>
    </font>
    <font>
      <sz val="11"/>
      <name val="Arial"/>
      <family val="1"/>
    </font>
    <font>
      <sz val="10"/>
      <color theme="0" tint="-0.249977111117893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rgb="FFFFFFFF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2F559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rgb="FF000000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protection locked="0"/>
    </xf>
    <xf numFmtId="177" fontId="6" fillId="0" borderId="0">
      <alignment vertical="top"/>
      <protection locked="0"/>
    </xf>
    <xf numFmtId="0" fontId="3" fillId="0" borderId="0">
      <protection locked="0"/>
    </xf>
    <xf numFmtId="0" fontId="11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vertical="center" wrapText="1"/>
    </xf>
    <xf numFmtId="177" fontId="5" fillId="3" borderId="1" xfId="2" applyFont="1" applyFill="1" applyBorder="1" applyAlignment="1" applyProtection="1">
      <alignment horizontal="center" vertical="center" wrapText="1"/>
    </xf>
    <xf numFmtId="178" fontId="5" fillId="3" borderId="6" xfId="2" applyNumberFormat="1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left" vertical="center"/>
    </xf>
    <xf numFmtId="178" fontId="8" fillId="0" borderId="6" xfId="3" applyNumberFormat="1" applyFont="1" applyFill="1" applyBorder="1" applyAlignment="1" applyProtection="1">
      <alignment horizontal="right" vertical="center"/>
    </xf>
    <xf numFmtId="178" fontId="7" fillId="5" borderId="12" xfId="1" applyNumberFormat="1" applyFont="1" applyFill="1" applyBorder="1" applyAlignment="1" applyProtection="1">
      <alignment horizontal="right" vertical="center"/>
    </xf>
    <xf numFmtId="179" fontId="8" fillId="0" borderId="17" xfId="1" applyNumberFormat="1" applyFont="1" applyFill="1" applyBorder="1" applyAlignment="1" applyProtection="1">
      <alignment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left" vertical="center"/>
    </xf>
    <xf numFmtId="178" fontId="7" fillId="5" borderId="25" xfId="1" applyNumberFormat="1" applyFont="1" applyFill="1" applyBorder="1" applyAlignment="1" applyProtection="1">
      <alignment horizontal="right" vertical="center"/>
    </xf>
    <xf numFmtId="0" fontId="8" fillId="0" borderId="14" xfId="3" applyFont="1" applyFill="1" applyBorder="1" applyAlignment="1" applyProtection="1">
      <alignment horizontal="left" vertical="center"/>
    </xf>
    <xf numFmtId="0" fontId="8" fillId="0" borderId="14" xfId="3" applyFont="1" applyFill="1" applyBorder="1" applyAlignment="1" applyProtection="1">
      <alignment horizontal="right" vertical="center"/>
    </xf>
    <xf numFmtId="0" fontId="8" fillId="0" borderId="14" xfId="3" applyFont="1" applyFill="1" applyBorder="1" applyAlignment="1" applyProtection="1">
      <alignment vertical="center"/>
    </xf>
    <xf numFmtId="0" fontId="12" fillId="0" borderId="14" xfId="4" applyFont="1" applyFill="1" applyBorder="1" applyAlignment="1">
      <alignment horizontal="left" vertical="center" wrapText="1"/>
    </xf>
    <xf numFmtId="0" fontId="13" fillId="0" borderId="14" xfId="1" applyFont="1" applyFill="1" applyBorder="1" applyAlignment="1" applyProtection="1">
      <alignment horizontal="left" vertical="center"/>
    </xf>
    <xf numFmtId="0" fontId="13" fillId="0" borderId="14" xfId="3" applyFont="1" applyFill="1" applyBorder="1" applyAlignment="1" applyProtection="1">
      <alignment horizontal="left" vertical="center"/>
    </xf>
    <xf numFmtId="0" fontId="13" fillId="0" borderId="14" xfId="3" applyFont="1" applyFill="1" applyBorder="1" applyAlignment="1" applyProtection="1">
      <alignment horizontal="right" vertical="center"/>
    </xf>
    <xf numFmtId="0" fontId="13" fillId="0" borderId="14" xfId="3" applyFont="1" applyFill="1" applyBorder="1" applyAlignment="1" applyProtection="1">
      <alignment vertical="center"/>
    </xf>
    <xf numFmtId="0" fontId="14" fillId="0" borderId="14" xfId="3" applyFont="1" applyFill="1" applyBorder="1" applyAlignment="1" applyProtection="1">
      <alignment horizontal="right" vertical="center"/>
    </xf>
    <xf numFmtId="0" fontId="14" fillId="0" borderId="14" xfId="3" applyFont="1" applyFill="1" applyBorder="1" applyAlignment="1" applyProtection="1">
      <alignment vertical="center"/>
    </xf>
    <xf numFmtId="0" fontId="14" fillId="0" borderId="14" xfId="1" applyFont="1" applyFill="1" applyBorder="1" applyAlignment="1" applyProtection="1">
      <alignment vertical="center"/>
    </xf>
    <xf numFmtId="178" fontId="8" fillId="0" borderId="15" xfId="3" applyNumberFormat="1" applyFont="1" applyFill="1" applyBorder="1" applyAlignment="1" applyProtection="1">
      <alignment horizontal="right" vertical="center"/>
    </xf>
    <xf numFmtId="178" fontId="13" fillId="0" borderId="15" xfId="3" applyNumberFormat="1" applyFont="1" applyFill="1" applyBorder="1" applyAlignment="1" applyProtection="1">
      <alignment horizontal="right" vertical="center"/>
    </xf>
    <xf numFmtId="178" fontId="14" fillId="0" borderId="15" xfId="3" applyNumberFormat="1" applyFont="1" applyFill="1" applyBorder="1" applyAlignment="1" applyProtection="1">
      <alignment horizontal="right" vertical="center"/>
    </xf>
    <xf numFmtId="0" fontId="14" fillId="0" borderId="14" xfId="3" applyFont="1" applyFill="1" applyBorder="1" applyAlignment="1" applyProtection="1">
      <alignment horizontal="left" vertical="center"/>
    </xf>
    <xf numFmtId="180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181" fontId="15" fillId="0" borderId="14" xfId="0" applyNumberFormat="1" applyFont="1" applyBorder="1" applyAlignment="1">
      <alignment vertical="center"/>
    </xf>
    <xf numFmtId="178" fontId="8" fillId="7" borderId="15" xfId="3" applyNumberFormat="1" applyFont="1" applyFill="1" applyBorder="1" applyAlignment="1" applyProtection="1">
      <alignment horizontal="right" vertical="center"/>
    </xf>
    <xf numFmtId="0" fontId="7" fillId="0" borderId="13" xfId="1" applyFont="1" applyFill="1" applyBorder="1" applyAlignment="1" applyProtection="1">
      <alignment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" xfId="3" applyFont="1" applyFill="1" applyBorder="1" applyAlignment="1" applyProtection="1">
      <alignment horizontal="right" vertical="center"/>
    </xf>
    <xf numFmtId="0" fontId="14" fillId="0" borderId="1" xfId="3" applyFont="1" applyFill="1" applyBorder="1" applyAlignment="1" applyProtection="1">
      <alignment vertical="center"/>
    </xf>
    <xf numFmtId="0" fontId="8" fillId="0" borderId="16" xfId="1" applyFont="1" applyFill="1" applyBorder="1" applyAlignment="1" applyProtection="1">
      <alignment vertical="center" wrapText="1"/>
    </xf>
    <xf numFmtId="178" fontId="7" fillId="5" borderId="18" xfId="1" applyNumberFormat="1" applyFont="1" applyFill="1" applyBorder="1" applyAlignment="1" applyProtection="1">
      <alignment horizontal="right" vertical="center" wrapText="1"/>
    </xf>
    <xf numFmtId="178" fontId="7" fillId="6" borderId="21" xfId="1" applyNumberFormat="1" applyFont="1" applyFill="1" applyBorder="1" applyAlignment="1" applyProtection="1">
      <alignment horizontal="right" vertical="center" wrapText="1"/>
    </xf>
    <xf numFmtId="0" fontId="0" fillId="8" borderId="14" xfId="0" applyFill="1" applyBorder="1" applyAlignment="1">
      <alignment vertical="center"/>
    </xf>
    <xf numFmtId="178" fontId="7" fillId="5" borderId="15" xfId="1" applyNumberFormat="1" applyFont="1" applyFill="1" applyBorder="1" applyAlignment="1" applyProtection="1">
      <alignment horizontal="right" vertical="center"/>
    </xf>
    <xf numFmtId="0" fontId="0" fillId="8" borderId="13" xfId="0" applyFill="1" applyBorder="1" applyAlignment="1">
      <alignment vertical="center"/>
    </xf>
    <xf numFmtId="0" fontId="8" fillId="0" borderId="14" xfId="1" applyFont="1" applyFill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left" vertical="center"/>
    </xf>
    <xf numFmtId="178" fontId="7" fillId="0" borderId="15" xfId="1" applyNumberFormat="1" applyFont="1" applyFill="1" applyBorder="1" applyAlignment="1" applyProtection="1">
      <alignment horizontal="right" vertical="center"/>
    </xf>
    <xf numFmtId="0" fontId="14" fillId="7" borderId="29" xfId="0" applyFont="1" applyFill="1" applyBorder="1" applyAlignment="1">
      <alignment horizontal="left" vertical="center" wrapText="1" readingOrder="1"/>
    </xf>
    <xf numFmtId="0" fontId="8" fillId="0" borderId="14" xfId="1" applyFont="1" applyFill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left" vertical="center"/>
    </xf>
    <xf numFmtId="0" fontId="8" fillId="6" borderId="19" xfId="1" applyFont="1" applyFill="1" applyBorder="1" applyAlignment="1" applyProtection="1">
      <alignment horizontal="left" vertical="center" wrapText="1"/>
    </xf>
    <xf numFmtId="0" fontId="8" fillId="6" borderId="20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left" vertical="center"/>
    </xf>
    <xf numFmtId="0" fontId="7" fillId="8" borderId="13" xfId="1" applyFont="1" applyFill="1" applyBorder="1" applyAlignment="1" applyProtection="1">
      <alignment horizontal="left" vertical="center" wrapText="1"/>
    </xf>
    <xf numFmtId="0" fontId="7" fillId="8" borderId="14" xfId="1" applyFont="1" applyFill="1" applyBorder="1" applyAlignment="1" applyProtection="1">
      <alignment horizontal="left" vertical="center" wrapText="1"/>
    </xf>
    <xf numFmtId="0" fontId="7" fillId="8" borderId="15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7" fillId="4" borderId="26" xfId="1" applyFont="1" applyFill="1" applyBorder="1" applyAlignment="1" applyProtection="1">
      <alignment horizontal="left" vertical="center"/>
    </xf>
    <xf numFmtId="0" fontId="7" fillId="4" borderId="27" xfId="1" applyFont="1" applyFill="1" applyBorder="1" applyAlignment="1" applyProtection="1">
      <alignment horizontal="left" vertical="center"/>
    </xf>
    <xf numFmtId="0" fontId="7" fillId="4" borderId="28" xfId="1" applyFont="1" applyFill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left" vertical="center"/>
    </xf>
    <xf numFmtId="0" fontId="8" fillId="0" borderId="23" xfId="1" applyFont="1" applyFill="1" applyBorder="1" applyAlignment="1" applyProtection="1">
      <alignment horizontal="left" vertical="center"/>
    </xf>
    <xf numFmtId="0" fontId="8" fillId="0" borderId="24" xfId="1" applyFont="1" applyFill="1" applyBorder="1" applyAlignment="1" applyProtection="1">
      <alignment horizontal="left" vertical="center"/>
    </xf>
    <xf numFmtId="0" fontId="7" fillId="4" borderId="7" xfId="1" applyFont="1" applyFill="1" applyBorder="1" applyAlignment="1" applyProtection="1">
      <alignment horizontal="left" vertical="center"/>
    </xf>
    <xf numFmtId="0" fontId="7" fillId="4" borderId="8" xfId="1" applyFont="1" applyFill="1" applyBorder="1" applyAlignment="1" applyProtection="1">
      <alignment horizontal="left" vertical="center"/>
    </xf>
    <xf numFmtId="0" fontId="7" fillId="4" borderId="9" xfId="1" applyFont="1" applyFill="1" applyBorder="1" applyAlignment="1" applyProtection="1">
      <alignment horizontal="left" vertical="center"/>
    </xf>
    <xf numFmtId="0" fontId="16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2" borderId="4" xfId="1" applyFont="1" applyFill="1" applyBorder="1" applyAlignment="1" applyProtection="1">
      <alignment horizontal="center" vertical="center" wrapText="1"/>
    </xf>
  </cellXfs>
  <cellStyles count="5">
    <cellStyle name="Normal 2" xfId="4"/>
    <cellStyle name="常规" xfId="0" builtinId="0"/>
    <cellStyle name="常规 2" xfId="1"/>
    <cellStyle name="常规 4" xfId="3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tabSelected="1" topLeftCell="D10" zoomScaleNormal="100" workbookViewId="0">
      <selection activeCell="M25" sqref="M25"/>
    </sheetView>
  </sheetViews>
  <sheetFormatPr defaultColWidth="9" defaultRowHeight="14.4"/>
  <cols>
    <col min="1" max="1" width="10" style="1" customWidth="1"/>
    <col min="2" max="2" width="15.6640625" style="1" customWidth="1"/>
    <col min="3" max="3" width="26.77734375" style="1" customWidth="1"/>
    <col min="4" max="4" width="3" style="1" bestFit="1" customWidth="1"/>
    <col min="5" max="5" width="5.33203125" style="1" bestFit="1" customWidth="1"/>
    <col min="6" max="7" width="4.88671875" style="1" bestFit="1" customWidth="1"/>
    <col min="8" max="8" width="3.33203125" style="1" bestFit="1" customWidth="1"/>
    <col min="9" max="9" width="10.21875" style="1" customWidth="1"/>
    <col min="10" max="10" width="11.109375" style="1" bestFit="1" customWidth="1"/>
    <col min="11" max="11" width="10" style="1" customWidth="1"/>
    <col min="12" max="12" width="15.6640625" style="1" customWidth="1"/>
    <col min="13" max="13" width="26.77734375" style="1" customWidth="1"/>
    <col min="14" max="14" width="3" style="1" bestFit="1" customWidth="1"/>
    <col min="15" max="15" width="5.33203125" style="1" bestFit="1" customWidth="1"/>
    <col min="16" max="17" width="4.88671875" style="1" bestFit="1" customWidth="1"/>
    <col min="18" max="18" width="3.33203125" style="1" bestFit="1" customWidth="1"/>
    <col min="19" max="19" width="10.21875" style="1" customWidth="1"/>
    <col min="20" max="20" width="11.109375" style="1" bestFit="1" customWidth="1"/>
    <col min="21" max="257" width="10" style="1" customWidth="1"/>
    <col min="258" max="16384" width="9" style="1"/>
  </cols>
  <sheetData>
    <row r="1" spans="2:20" ht="15" thickBot="1"/>
    <row r="2" spans="2:20" s="2" customFormat="1" ht="23.4">
      <c r="B2" s="68" t="s">
        <v>34</v>
      </c>
      <c r="C2" s="69"/>
      <c r="D2" s="69"/>
      <c r="E2" s="69"/>
      <c r="F2" s="69"/>
      <c r="G2" s="69"/>
      <c r="H2" s="69"/>
      <c r="I2" s="69"/>
      <c r="J2" s="70"/>
      <c r="L2" s="68" t="s">
        <v>33</v>
      </c>
      <c r="M2" s="69"/>
      <c r="N2" s="69"/>
      <c r="O2" s="69"/>
      <c r="P2" s="69"/>
      <c r="Q2" s="69"/>
      <c r="R2" s="69"/>
      <c r="S2" s="69"/>
      <c r="T2" s="70"/>
    </row>
    <row r="3" spans="2:20" s="2" customFormat="1" ht="16.2" thickBot="1">
      <c r="B3" s="3" t="s">
        <v>0</v>
      </c>
      <c r="C3" s="4"/>
      <c r="D3" s="4"/>
      <c r="E3" s="4" t="s">
        <v>1</v>
      </c>
      <c r="F3" s="4" t="s">
        <v>2</v>
      </c>
      <c r="G3" s="4" t="s">
        <v>3</v>
      </c>
      <c r="H3" s="5" t="s">
        <v>4</v>
      </c>
      <c r="I3" s="6" t="s">
        <v>5</v>
      </c>
      <c r="J3" s="7" t="s">
        <v>6</v>
      </c>
      <c r="L3" s="3" t="s">
        <v>0</v>
      </c>
      <c r="M3" s="4"/>
      <c r="N3" s="4"/>
      <c r="O3" s="4" t="s">
        <v>1</v>
      </c>
      <c r="P3" s="4" t="s">
        <v>2</v>
      </c>
      <c r="Q3" s="4" t="s">
        <v>3</v>
      </c>
      <c r="R3" s="5" t="s">
        <v>4</v>
      </c>
      <c r="S3" s="6" t="s">
        <v>5</v>
      </c>
      <c r="T3" s="7" t="s">
        <v>6</v>
      </c>
    </row>
    <row r="4" spans="2:20" s="2" customFormat="1" ht="15.6">
      <c r="B4" s="59" t="s">
        <v>14</v>
      </c>
      <c r="C4" s="60"/>
      <c r="D4" s="60"/>
      <c r="E4" s="60"/>
      <c r="F4" s="60"/>
      <c r="G4" s="60"/>
      <c r="H4" s="60"/>
      <c r="I4" s="60"/>
      <c r="J4" s="61"/>
      <c r="L4" s="59" t="s">
        <v>14</v>
      </c>
      <c r="M4" s="60"/>
      <c r="N4" s="60"/>
      <c r="O4" s="60"/>
      <c r="P4" s="60"/>
      <c r="Q4" s="60"/>
      <c r="R4" s="60"/>
      <c r="S4" s="60"/>
      <c r="T4" s="61"/>
    </row>
    <row r="5" spans="2:20" s="2" customFormat="1" ht="15.6">
      <c r="B5" s="45" t="s">
        <v>15</v>
      </c>
      <c r="C5" s="44" t="s">
        <v>16</v>
      </c>
      <c r="D5" s="44"/>
      <c r="E5" s="15" t="s">
        <v>7</v>
      </c>
      <c r="F5" s="16">
        <v>1</v>
      </c>
      <c r="G5" s="16">
        <v>1</v>
      </c>
      <c r="H5" s="17">
        <v>1</v>
      </c>
      <c r="I5" s="16">
        <v>6000</v>
      </c>
      <c r="J5" s="26">
        <f>I5*H5*G5*F5</f>
        <v>6000</v>
      </c>
      <c r="L5" s="49" t="s">
        <v>15</v>
      </c>
      <c r="M5" s="48" t="s">
        <v>16</v>
      </c>
      <c r="N5" s="48"/>
      <c r="O5" s="15" t="s">
        <v>7</v>
      </c>
      <c r="P5" s="16">
        <v>1</v>
      </c>
      <c r="Q5" s="16">
        <v>1</v>
      </c>
      <c r="R5" s="17">
        <v>1</v>
      </c>
      <c r="S5" s="16">
        <v>6000</v>
      </c>
      <c r="T5" s="26">
        <f>S5*R5*Q5*P5</f>
        <v>6000</v>
      </c>
    </row>
    <row r="6" spans="2:20" s="2" customFormat="1" ht="15.6">
      <c r="B6" s="34" t="s">
        <v>17</v>
      </c>
      <c r="C6" s="44" t="s">
        <v>18</v>
      </c>
      <c r="D6" s="44"/>
      <c r="E6" s="15" t="s">
        <v>7</v>
      </c>
      <c r="F6" s="16">
        <v>1</v>
      </c>
      <c r="G6" s="16">
        <v>2</v>
      </c>
      <c r="H6" s="17">
        <v>1</v>
      </c>
      <c r="I6" s="16">
        <v>2000</v>
      </c>
      <c r="J6" s="26">
        <f>I6*H6*G6*F6</f>
        <v>4000</v>
      </c>
      <c r="L6" s="34" t="s">
        <v>17</v>
      </c>
      <c r="M6" s="48" t="s">
        <v>18</v>
      </c>
      <c r="N6" s="48"/>
      <c r="O6" s="15" t="s">
        <v>7</v>
      </c>
      <c r="P6" s="16">
        <v>1</v>
      </c>
      <c r="Q6" s="16">
        <v>2</v>
      </c>
      <c r="R6" s="17">
        <v>1</v>
      </c>
      <c r="S6" s="16">
        <v>2000</v>
      </c>
      <c r="T6" s="26">
        <f>S6*R6*Q6*P6</f>
        <v>4000</v>
      </c>
    </row>
    <row r="7" spans="2:20" s="2" customFormat="1" ht="27.6">
      <c r="B7" s="62" t="s">
        <v>19</v>
      </c>
      <c r="C7" s="18" t="s">
        <v>20</v>
      </c>
      <c r="D7" s="18"/>
      <c r="E7" s="15" t="s">
        <v>7</v>
      </c>
      <c r="F7" s="16">
        <v>2</v>
      </c>
      <c r="G7" s="16">
        <v>8</v>
      </c>
      <c r="H7" s="17">
        <v>1</v>
      </c>
      <c r="I7" s="16">
        <v>800</v>
      </c>
      <c r="J7" s="26">
        <f t="shared" ref="J7:J11" si="0">I7*H7*G7*F7</f>
        <v>12800</v>
      </c>
      <c r="L7" s="62" t="s">
        <v>19</v>
      </c>
      <c r="M7" s="18" t="s">
        <v>20</v>
      </c>
      <c r="N7" s="18"/>
      <c r="O7" s="15" t="s">
        <v>7</v>
      </c>
      <c r="P7" s="16">
        <v>2</v>
      </c>
      <c r="Q7" s="16">
        <v>8</v>
      </c>
      <c r="R7" s="17">
        <v>1</v>
      </c>
      <c r="S7" s="16">
        <v>800</v>
      </c>
      <c r="T7" s="26">
        <f t="shared" ref="T7:T11" si="1">S7*R7*Q7*P7</f>
        <v>12800</v>
      </c>
    </row>
    <row r="8" spans="2:20" s="2" customFormat="1" ht="15.6">
      <c r="B8" s="62"/>
      <c r="C8" s="18" t="s">
        <v>11</v>
      </c>
      <c r="D8" s="18"/>
      <c r="E8" s="15" t="s">
        <v>7</v>
      </c>
      <c r="F8" s="16">
        <v>2</v>
      </c>
      <c r="G8" s="16">
        <v>16</v>
      </c>
      <c r="H8" s="17">
        <v>1</v>
      </c>
      <c r="I8" s="16">
        <v>400</v>
      </c>
      <c r="J8" s="26">
        <f t="shared" si="0"/>
        <v>12800</v>
      </c>
      <c r="L8" s="62"/>
      <c r="M8" s="18" t="s">
        <v>11</v>
      </c>
      <c r="N8" s="18"/>
      <c r="O8" s="15" t="s">
        <v>7</v>
      </c>
      <c r="P8" s="16">
        <v>2</v>
      </c>
      <c r="Q8" s="16">
        <v>16</v>
      </c>
      <c r="R8" s="17">
        <v>1</v>
      </c>
      <c r="S8" s="16">
        <v>400</v>
      </c>
      <c r="T8" s="26">
        <f t="shared" si="1"/>
        <v>12800</v>
      </c>
    </row>
    <row r="9" spans="2:20" s="2" customFormat="1" ht="15.6">
      <c r="B9" s="62"/>
      <c r="C9" s="19" t="s">
        <v>21</v>
      </c>
      <c r="D9" s="19"/>
      <c r="E9" s="20" t="s">
        <v>7</v>
      </c>
      <c r="F9" s="21">
        <v>1</v>
      </c>
      <c r="G9" s="21">
        <v>1</v>
      </c>
      <c r="H9" s="22">
        <v>1</v>
      </c>
      <c r="I9" s="21">
        <v>0</v>
      </c>
      <c r="J9" s="27">
        <f t="shared" si="0"/>
        <v>0</v>
      </c>
      <c r="L9" s="62"/>
      <c r="M9" s="19" t="s">
        <v>21</v>
      </c>
      <c r="N9" s="19"/>
      <c r="O9" s="20" t="s">
        <v>7</v>
      </c>
      <c r="P9" s="21">
        <v>1</v>
      </c>
      <c r="Q9" s="21">
        <v>1</v>
      </c>
      <c r="R9" s="22">
        <v>1</v>
      </c>
      <c r="S9" s="21">
        <v>0</v>
      </c>
      <c r="T9" s="27">
        <f t="shared" si="1"/>
        <v>0</v>
      </c>
    </row>
    <row r="10" spans="2:20" s="2" customFormat="1" ht="15.6">
      <c r="B10" s="45" t="s">
        <v>22</v>
      </c>
      <c r="C10" s="44" t="s">
        <v>23</v>
      </c>
      <c r="D10" s="44"/>
      <c r="E10" s="15" t="s">
        <v>7</v>
      </c>
      <c r="F10" s="23">
        <v>2</v>
      </c>
      <c r="G10" s="23">
        <v>1</v>
      </c>
      <c r="H10" s="24">
        <v>1</v>
      </c>
      <c r="I10" s="23">
        <v>1600</v>
      </c>
      <c r="J10" s="28">
        <f t="shared" si="0"/>
        <v>3200</v>
      </c>
      <c r="L10" s="49" t="s">
        <v>22</v>
      </c>
      <c r="M10" s="48" t="s">
        <v>23</v>
      </c>
      <c r="N10" s="48"/>
      <c r="O10" s="15" t="s">
        <v>7</v>
      </c>
      <c r="P10" s="23">
        <v>2</v>
      </c>
      <c r="Q10" s="23">
        <v>1</v>
      </c>
      <c r="R10" s="24">
        <v>1</v>
      </c>
      <c r="S10" s="23">
        <v>1600</v>
      </c>
      <c r="T10" s="28">
        <f t="shared" si="1"/>
        <v>3200</v>
      </c>
    </row>
    <row r="11" spans="2:20" s="2" customFormat="1" ht="15.6">
      <c r="B11" s="45"/>
      <c r="C11" s="25" t="s">
        <v>24</v>
      </c>
      <c r="D11" s="25"/>
      <c r="E11" s="15" t="s">
        <v>7</v>
      </c>
      <c r="F11" s="23">
        <v>1</v>
      </c>
      <c r="G11" s="23">
        <v>1</v>
      </c>
      <c r="H11" s="24">
        <v>1</v>
      </c>
      <c r="I11" s="23">
        <v>1600</v>
      </c>
      <c r="J11" s="28">
        <f t="shared" si="0"/>
        <v>1600</v>
      </c>
      <c r="L11" s="49"/>
      <c r="M11" s="25" t="s">
        <v>24</v>
      </c>
      <c r="N11" s="25"/>
      <c r="O11" s="15" t="s">
        <v>7</v>
      </c>
      <c r="P11" s="23">
        <v>1</v>
      </c>
      <c r="Q11" s="23">
        <v>1</v>
      </c>
      <c r="R11" s="24">
        <v>1</v>
      </c>
      <c r="S11" s="23">
        <v>1600</v>
      </c>
      <c r="T11" s="28">
        <f t="shared" si="1"/>
        <v>1600</v>
      </c>
    </row>
    <row r="12" spans="2:20" s="2" customFormat="1" ht="15.6">
      <c r="B12" s="45"/>
      <c r="C12" s="19"/>
      <c r="D12" s="19"/>
      <c r="E12" s="20"/>
      <c r="F12" s="21"/>
      <c r="G12" s="21"/>
      <c r="H12" s="22"/>
      <c r="I12" s="21"/>
      <c r="J12" s="27"/>
      <c r="L12" s="49"/>
      <c r="M12" s="19"/>
      <c r="N12" s="19"/>
      <c r="O12" s="20"/>
      <c r="P12" s="21"/>
      <c r="Q12" s="21"/>
      <c r="R12" s="22"/>
      <c r="S12" s="21"/>
      <c r="T12" s="27"/>
    </row>
    <row r="13" spans="2:20" s="2" customFormat="1" ht="16.2" thickBot="1">
      <c r="B13" s="63" t="s">
        <v>8</v>
      </c>
      <c r="C13" s="64"/>
      <c r="D13" s="64"/>
      <c r="E13" s="64"/>
      <c r="F13" s="64"/>
      <c r="G13" s="64"/>
      <c r="H13" s="64"/>
      <c r="I13" s="64"/>
      <c r="J13" s="14">
        <f>SUM(J5:J12)</f>
        <v>40400</v>
      </c>
      <c r="L13" s="63" t="s">
        <v>8</v>
      </c>
      <c r="M13" s="64"/>
      <c r="N13" s="64"/>
      <c r="O13" s="64"/>
      <c r="P13" s="64"/>
      <c r="Q13" s="64"/>
      <c r="R13" s="64"/>
      <c r="S13" s="64"/>
      <c r="T13" s="14">
        <f>SUM(T5:T12)</f>
        <v>40400</v>
      </c>
    </row>
    <row r="14" spans="2:20" s="2" customFormat="1" ht="15.6">
      <c r="B14" s="65" t="s">
        <v>25</v>
      </c>
      <c r="C14" s="66"/>
      <c r="D14" s="66"/>
      <c r="E14" s="66"/>
      <c r="F14" s="66"/>
      <c r="G14" s="66"/>
      <c r="H14" s="66"/>
      <c r="I14" s="66"/>
      <c r="J14" s="67"/>
      <c r="L14" s="65" t="s">
        <v>25</v>
      </c>
      <c r="M14" s="66"/>
      <c r="N14" s="66"/>
      <c r="O14" s="66"/>
      <c r="P14" s="66"/>
      <c r="Q14" s="66"/>
      <c r="R14" s="66"/>
      <c r="S14" s="66"/>
      <c r="T14" s="67"/>
    </row>
    <row r="15" spans="2:20" ht="15.6">
      <c r="B15" s="13" t="s">
        <v>12</v>
      </c>
      <c r="C15" s="35" t="s">
        <v>31</v>
      </c>
      <c r="D15" s="35"/>
      <c r="E15" s="8" t="s">
        <v>29</v>
      </c>
      <c r="F15" s="36">
        <v>3</v>
      </c>
      <c r="G15" s="36">
        <v>1</v>
      </c>
      <c r="H15" s="37">
        <v>1</v>
      </c>
      <c r="I15" s="36">
        <v>6000</v>
      </c>
      <c r="J15" s="9">
        <f>I15*H15*G15*F15</f>
        <v>18000</v>
      </c>
      <c r="L15" s="13" t="s">
        <v>12</v>
      </c>
      <c r="M15" s="35" t="s">
        <v>35</v>
      </c>
      <c r="N15" s="35"/>
      <c r="O15" s="8" t="s">
        <v>29</v>
      </c>
      <c r="P15" s="36">
        <v>4</v>
      </c>
      <c r="Q15" s="36">
        <v>1</v>
      </c>
      <c r="R15" s="37">
        <v>1</v>
      </c>
      <c r="S15" s="36">
        <v>6000</v>
      </c>
      <c r="T15" s="9">
        <f>S15*R15*Q15*P15</f>
        <v>24000</v>
      </c>
    </row>
    <row r="16" spans="2:20" ht="15">
      <c r="B16" s="47" t="s">
        <v>27</v>
      </c>
      <c r="C16" s="31" t="s">
        <v>28</v>
      </c>
      <c r="D16" s="31"/>
      <c r="E16" s="29" t="s">
        <v>30</v>
      </c>
      <c r="F16" s="17">
        <v>12</v>
      </c>
      <c r="G16" s="17">
        <v>1</v>
      </c>
      <c r="H16" s="32">
        <v>1</v>
      </c>
      <c r="I16" s="30">
        <v>800</v>
      </c>
      <c r="J16" s="33">
        <f t="shared" ref="J16" si="2">I16*H16*G16*F16</f>
        <v>9600</v>
      </c>
      <c r="L16" s="47" t="s">
        <v>27</v>
      </c>
      <c r="M16" s="31" t="s">
        <v>28</v>
      </c>
      <c r="N16" s="31"/>
      <c r="O16" s="29" t="s">
        <v>30</v>
      </c>
      <c r="P16" s="17">
        <v>12</v>
      </c>
      <c r="Q16" s="17">
        <v>1</v>
      </c>
      <c r="R16" s="32">
        <v>1</v>
      </c>
      <c r="S16" s="30">
        <v>800</v>
      </c>
      <c r="T16" s="33">
        <f t="shared" ref="T16" si="3">S16*R16*Q16*P16</f>
        <v>9600</v>
      </c>
    </row>
    <row r="17" spans="2:20" ht="15.6">
      <c r="B17" s="57" t="s">
        <v>8</v>
      </c>
      <c r="C17" s="58"/>
      <c r="D17" s="58"/>
      <c r="E17" s="58"/>
      <c r="F17" s="58"/>
      <c r="G17" s="58"/>
      <c r="H17" s="58"/>
      <c r="I17" s="58"/>
      <c r="J17" s="10">
        <f>SUM(J15:J16)</f>
        <v>27600</v>
      </c>
      <c r="L17" s="57" t="s">
        <v>8</v>
      </c>
      <c r="M17" s="58"/>
      <c r="N17" s="58"/>
      <c r="O17" s="58"/>
      <c r="P17" s="58"/>
      <c r="Q17" s="58"/>
      <c r="R17" s="58"/>
      <c r="S17" s="58"/>
      <c r="T17" s="10">
        <f>SUM(T15:T16)</f>
        <v>33600</v>
      </c>
    </row>
    <row r="18" spans="2:20" ht="15.6">
      <c r="B18" s="52"/>
      <c r="C18" s="53"/>
      <c r="D18" s="53"/>
      <c r="E18" s="53"/>
      <c r="F18" s="53"/>
      <c r="G18" s="53"/>
      <c r="H18" s="53"/>
      <c r="I18" s="53"/>
      <c r="J18" s="46"/>
      <c r="L18" s="52"/>
      <c r="M18" s="53"/>
      <c r="N18" s="53"/>
      <c r="O18" s="53"/>
      <c r="P18" s="53"/>
      <c r="Q18" s="53"/>
      <c r="R18" s="53"/>
      <c r="S18" s="53"/>
      <c r="T18" s="46"/>
    </row>
    <row r="19" spans="2:20" ht="15.6">
      <c r="B19" s="43" t="s">
        <v>26</v>
      </c>
      <c r="C19" s="41"/>
      <c r="D19" s="41"/>
      <c r="E19" s="41"/>
      <c r="F19" s="41"/>
      <c r="G19" s="41"/>
      <c r="H19" s="41"/>
      <c r="I19" s="41"/>
      <c r="J19" s="42">
        <f>J13+J17</f>
        <v>68000</v>
      </c>
      <c r="L19" s="43" t="s">
        <v>26</v>
      </c>
      <c r="M19" s="41"/>
      <c r="N19" s="41"/>
      <c r="O19" s="41"/>
      <c r="P19" s="41"/>
      <c r="Q19" s="41"/>
      <c r="R19" s="41"/>
      <c r="S19" s="41"/>
      <c r="T19" s="42">
        <f>T13+T17</f>
        <v>74000</v>
      </c>
    </row>
    <row r="20" spans="2:20" ht="15.6">
      <c r="B20" s="54" t="s">
        <v>13</v>
      </c>
      <c r="C20" s="55"/>
      <c r="D20" s="55"/>
      <c r="E20" s="55"/>
      <c r="F20" s="55"/>
      <c r="G20" s="55"/>
      <c r="H20" s="55"/>
      <c r="I20" s="55"/>
      <c r="J20" s="56"/>
      <c r="L20" s="54" t="s">
        <v>13</v>
      </c>
      <c r="M20" s="55"/>
      <c r="N20" s="55"/>
      <c r="O20" s="55"/>
      <c r="P20" s="55"/>
      <c r="Q20" s="55"/>
      <c r="R20" s="55"/>
      <c r="S20" s="55"/>
      <c r="T20" s="56"/>
    </row>
    <row r="21" spans="2:20" ht="15.6">
      <c r="B21" s="38" t="s">
        <v>9</v>
      </c>
      <c r="C21" s="11">
        <v>6.7686999999999997E-2</v>
      </c>
      <c r="D21" s="11"/>
      <c r="E21" s="12"/>
      <c r="F21" s="12"/>
      <c r="G21" s="12"/>
      <c r="H21" s="12"/>
      <c r="I21" s="12"/>
      <c r="J21" s="39">
        <f>SUM(J19)*0.067687</f>
        <v>4602.7159999999994</v>
      </c>
      <c r="L21" s="38" t="s">
        <v>9</v>
      </c>
      <c r="M21" s="11">
        <v>6.7686999999999997E-2</v>
      </c>
      <c r="N21" s="11"/>
      <c r="O21" s="12"/>
      <c r="P21" s="12"/>
      <c r="Q21" s="12"/>
      <c r="R21" s="12"/>
      <c r="S21" s="12"/>
      <c r="T21" s="39">
        <f>SUM(T19)*0.067687</f>
        <v>5008.8379999999997</v>
      </c>
    </row>
    <row r="22" spans="2:20" ht="16.2" thickBot="1">
      <c r="B22" s="50" t="s">
        <v>10</v>
      </c>
      <c r="C22" s="51"/>
      <c r="D22" s="51"/>
      <c r="E22" s="51"/>
      <c r="F22" s="51"/>
      <c r="G22" s="51"/>
      <c r="H22" s="51"/>
      <c r="I22" s="51"/>
      <c r="J22" s="40">
        <f>J19+J21</f>
        <v>72602.716</v>
      </c>
      <c r="L22" s="50" t="s">
        <v>10</v>
      </c>
      <c r="M22" s="51"/>
      <c r="N22" s="51"/>
      <c r="O22" s="51"/>
      <c r="P22" s="51"/>
      <c r="Q22" s="51"/>
      <c r="R22" s="51"/>
      <c r="S22" s="51"/>
      <c r="T22" s="40">
        <f>T19+T21</f>
        <v>79008.838000000003</v>
      </c>
    </row>
    <row r="28" spans="2:20">
      <c r="D28" s="1" t="s">
        <v>32</v>
      </c>
      <c r="N28" s="1" t="s">
        <v>32</v>
      </c>
    </row>
  </sheetData>
  <mergeCells count="18">
    <mergeCell ref="L17:S17"/>
    <mergeCell ref="L18:S18"/>
    <mergeCell ref="L20:T20"/>
    <mergeCell ref="L22:S22"/>
    <mergeCell ref="L2:T2"/>
    <mergeCell ref="L4:T4"/>
    <mergeCell ref="L7:L9"/>
    <mergeCell ref="L13:S13"/>
    <mergeCell ref="L14:T14"/>
    <mergeCell ref="B22:I22"/>
    <mergeCell ref="B18:I18"/>
    <mergeCell ref="B20:J20"/>
    <mergeCell ref="B17:I17"/>
    <mergeCell ref="B2:J2"/>
    <mergeCell ref="B4:J4"/>
    <mergeCell ref="B7:B9"/>
    <mergeCell ref="B13:I13"/>
    <mergeCell ref="B14:J14"/>
  </mergeCells>
  <phoneticPr fontId="1" type="noConversion"/>
  <pageMargins left="0.7" right="0.7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2019-10-25T09:15:51Z</dcterms:modified>
</cp:coreProperties>
</file>