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<sst xmlns="http://schemas.openxmlformats.org/spreadsheetml/2006/main" count="83" uniqueCount="41">
  <si>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</si>
  <si>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</si>
  <si>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</si>
  <si>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</si>
  <si>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</si>
  <si>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</si>
  <si>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</si>
  <si>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</si>
  <si>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</si>
  <si>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</si>
  <si>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</si>
  <si>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</si>
  <si>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</si>
  <si>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</si>
  <si>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</si>
  <si>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</si>
  <si>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</si>
  <si>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</si>
  <si>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</si>
  <si>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</si>
  <si>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</si>
  <si>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</si>
  <si>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</si>
  <si>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呼吸领域文献查找八期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</si>
  <si>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</si>
  <si>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</si>
  <si>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</si>
  <si>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</si>
  <si>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r>
      <rPr>
        <sz val="10"/>
        <color theme="1"/>
        <rFont val="微软雅黑"/>
        <charset val="134"/>
      </rPr>
      <t>英文原文下载 共1</t>
    </r>
    <r>
      <rPr>
        <sz val="10"/>
        <color theme="1"/>
        <rFont val="微软雅黑"/>
        <charset val="134"/>
      </rPr>
      <t>20</t>
    </r>
    <r>
      <rPr>
        <sz val="10"/>
        <color theme="1"/>
        <rFont val="微软雅黑"/>
        <charset val="134"/>
      </rPr>
      <t>篇
交付物：PDF文件（非版权）</t>
    </r>
  </si>
  <si>
    <t>篇</t>
  </si>
  <si>
    <t>文献标注(new work)</t>
  </si>
  <si>
    <t>根据所提供素材整理、高亮</t>
  </si>
  <si>
    <t>心血管领域文献查找八期</t>
  </si>
  <si>
    <t>根据主题词对相关文献进行检索、阅读、汇总
覆盖心血管领域共20位专家，每位VIP约4-5个主题词</t>
  </si>
  <si>
    <t>英文原文下载 共300篇
交付物：PDF文件（非版权）</t>
  </si>
  <si>
    <t>肺癌-IO领域文献查找八期</t>
  </si>
  <si>
    <t>根据主题词对相关文献进行检索、阅读、汇总
覆盖肺癌-IO领域共30位专家，每位VIP约4-5个主题词</t>
  </si>
  <si>
    <t>英文原文下载 共443篇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</si>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</sst>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opLeftCell="A2" workbookViewId="0">
      <selection activeCell="B14" sqref="B14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27075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400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27475</v>
      </c>
    </row>
    <row r="14" spans="2:3">
      <c r="B14" s="60" t="s">
        <v>13</v>
      </c>
      <c r="C14" s="61">
        <f>C13*0.06</f>
        <v>1648.5</v>
      </c>
    </row>
    <row r="15" ht="15.75" spans="2:3">
      <c r="B15" s="29" t="s">
        <v>14</v>
      </c>
      <c r="C15" s="31">
        <f>C13+C14</f>
        <v>29123.5</v>
      </c>
    </row>
    <row r="16" spans="2:2">
      <c r="B16" s="62" t="s">
        <v>15</v>
      </c>
    </row>
    <row r="18" spans="2:3">
      <c r="B18" s="63" t="s">
        <v>16</v>
      </c>
      <c r="C18" s="64">
        <f>C11/C13</f>
        <v>0.0145586897179254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zoomScale="82" zoomScaleNormal="82" zoomScaleSheetLayoutView="90" topLeftCell="A2" workbookViewId="0">
      <selection activeCell="B21" sqref="B21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/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100</v>
      </c>
      <c r="H14" s="28">
        <f>E14*G14</f>
        <v>2000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300</v>
      </c>
      <c r="H15" s="28">
        <f t="shared" ref="H15:H16" si="1">E15*G15</f>
        <v>3000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300</v>
      </c>
      <c r="H16" s="28">
        <f t="shared" si="1"/>
        <v>4500</v>
      </c>
    </row>
    <row r="17" spans="2:8">
      <c r="B17" s="48"/>
      <c r="C17" s="49"/>
      <c r="D17" s="49"/>
      <c r="E17" s="49"/>
      <c r="F17" s="49"/>
      <c r="G17" s="50"/>
      <c r="H17" s="51">
        <f>SUM(H14:H16)</f>
        <v>9500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443</v>
      </c>
      <c r="H20" s="28">
        <f t="shared" ref="H20:H21" si="2">E20*G20</f>
        <v>4430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443</v>
      </c>
      <c r="H21" s="28">
        <f t="shared" si="2"/>
        <v>6645</v>
      </c>
    </row>
    <row r="22" spans="2:8">
      <c r="B22" s="48"/>
      <c r="C22" s="49"/>
      <c r="D22" s="49"/>
      <c r="E22" s="49"/>
      <c r="F22" s="49"/>
      <c r="G22" s="50"/>
      <c r="H22" s="51">
        <f>SUM(H19:H21)</f>
        <v>14075</v>
      </c>
    </row>
    <row r="23" ht="15.75" spans="2:8">
      <c r="B23" s="29"/>
      <c r="C23" s="30"/>
      <c r="D23" s="30"/>
      <c r="E23" s="30"/>
      <c r="F23" s="30"/>
      <c r="G23" s="30"/>
      <c r="H23" s="52">
        <f>H12+H17+H22</f>
        <v>27075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G11" sqref="G11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38</v>
      </c>
      <c r="C8" s="20"/>
      <c r="D8" s="20"/>
      <c r="E8" s="20"/>
      <c r="F8" s="20"/>
      <c r="G8" s="20"/>
      <c r="H8" s="21"/>
    </row>
    <row r="9" spans="2:8">
      <c r="B9" s="22" t="s">
        <v>39</v>
      </c>
      <c r="C9" s="23"/>
      <c r="D9" s="24">
        <v>2021</v>
      </c>
      <c r="E9" s="25">
        <v>400</v>
      </c>
      <c r="F9" s="26" t="s">
        <v>40</v>
      </c>
      <c r="G9" s="27">
        <v>1</v>
      </c>
      <c r="H9" s="28">
        <f>E9*G9</f>
        <v>400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400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2022-10-24T09:20:18Z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CF81BFA176E94C9C99F56F8356F464F4</vt:lpwstr>
  </property>
</Properties>
</file>