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<sst xmlns="http://schemas.openxmlformats.org/spreadsheetml/2006/main" count="65" uniqueCount="35">
  <si>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7月结算单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</si>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</sst>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2"/>
      <color theme="1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10" fillId="0" borderId="0" xfId="6" applyFont="1" applyFill="1" applyBorder="1" applyAlignment="1">
      <alignment horizontal="left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5"/>
    </row>
    <row r="4" s="1" customFormat="1" ht="16.5" customHeight="1" spans="2:3">
      <c r="B4" s="12" t="s">
        <v>5</v>
      </c>
      <c r="C4" s="41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2" t="s">
        <v>10</v>
      </c>
      <c r="C8" s="44"/>
    </row>
    <row r="9" s="1" customFormat="1" spans="2:3">
      <c r="B9" s="56" t="s">
        <v>11</v>
      </c>
      <c r="C9" s="57">
        <f>Medical!H13</f>
        <v>4500</v>
      </c>
    </row>
    <row r="10" s="1" customFormat="1" spans="2:3">
      <c r="B10" s="58" t="s">
        <v>12</v>
      </c>
      <c r="C10" s="22"/>
    </row>
    <row r="11" spans="2:3">
      <c r="B11" s="56" t="s">
        <v>11</v>
      </c>
      <c r="C11" s="53">
        <f>'Staffing Fee'!H10</f>
        <v>150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4650</v>
      </c>
    </row>
    <row r="14" spans="2:3">
      <c r="B14" s="61" t="s">
        <v>13</v>
      </c>
      <c r="C14" s="62">
        <f>C13*0.06</f>
        <v>279</v>
      </c>
    </row>
    <row r="15" ht="16.35" spans="2:3">
      <c r="B15" s="30" t="s">
        <v>14</v>
      </c>
      <c r="C15" s="32">
        <f>C13+C14</f>
        <v>4929</v>
      </c>
    </row>
    <row r="17" spans="2:3">
      <c r="B17" s="63" t="s">
        <v>15</v>
      </c>
      <c r="C17" s="64">
        <f>C11/C13</f>
        <v>0.032258064516129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workbookViewId="0">
      <selection activeCell="I12" sqref="I12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41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2" t="s">
        <v>22</v>
      </c>
      <c r="C8" s="43"/>
      <c r="D8" s="43"/>
      <c r="E8" s="43"/>
      <c r="F8" s="43"/>
      <c r="G8" s="43"/>
      <c r="H8" s="44"/>
    </row>
    <row r="9" s="40" customFormat="1" ht="31.5" customHeight="1" spans="2:8">
      <c r="B9" s="23" t="s">
        <v>23</v>
      </c>
      <c r="C9" s="23" t="s">
        <v>24</v>
      </c>
      <c r="D9" s="45">
        <v>2021</v>
      </c>
      <c r="E9" s="26">
        <v>20</v>
      </c>
      <c r="F9" s="46" t="s">
        <v>25</v>
      </c>
      <c r="G9" s="47">
        <v>0</v>
      </c>
      <c r="H9" s="29">
        <f>E9*G9</f>
        <v>0</v>
      </c>
    </row>
    <row r="10" s="40" customFormat="1" ht="42.75" customHeight="1" spans="2:8">
      <c r="B10" s="23" t="s">
        <v>26</v>
      </c>
      <c r="C10" s="23" t="s">
        <v>27</v>
      </c>
      <c r="D10" s="48"/>
      <c r="E10" s="26">
        <v>10</v>
      </c>
      <c r="F10" s="46" t="s">
        <v>28</v>
      </c>
      <c r="G10" s="47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9"/>
      <c r="E11" s="26">
        <v>15</v>
      </c>
      <c r="F11" s="46" t="s">
        <v>28</v>
      </c>
      <c r="G11" s="47">
        <v>180</v>
      </c>
      <c r="H11" s="29">
        <f t="shared" si="0"/>
        <v>2700</v>
      </c>
    </row>
    <row r="12" spans="1:8">
      <c r="A12"/>
      <c r="B12" s="50" t="s">
        <v>14</v>
      </c>
      <c r="C12" s="51"/>
      <c r="D12" s="51"/>
      <c r="E12" s="51"/>
      <c r="F12" s="51"/>
      <c r="G12" s="52"/>
      <c r="H12" s="53">
        <f>SUM(H9:H11)</f>
        <v>4500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4">
        <f>H12</f>
        <v>4500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C4" sqref="C4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2023-08-28T03:36:01Z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C38678E436FC46DA96A4501033488BB0_13</vt:lpwstr>
  </property>
</Properties>
</file>