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21"/>
  <workbookPr codeName="ThisWorkbook"/>
  <mc:AlternateContent xmlns:mc="http://schemas.openxmlformats.org/markup-compatibility/2006">
    <mc:Choice Requires="x15">
      <x15ac:absPath xmlns:x15ac="http://schemas.microsoft.com/office/spreadsheetml/2010/11/ac" url="E:\下载的\阿斯利康Alert文献\"/>
    </mc:Choice>
  </mc:AlternateContent>
  <xr:revisionPtr revIDLastSave="0" documentId="13_ncr:1_{07586CB5-62E2-4CCA-97E1-9B0D9DC6C22B}" xr6:coauthVersionLast="48" xr6:coauthVersionMax="48" xr10:uidLastSave="{00000000-0000-0000-0000-000000000000}"/>
  <bookViews>
    <workbookView xWindow="-110" yWindow="-110" windowWidth="19420" windowHeight="10420" xr2:uid="{00000000-000D-0000-FFFF-FFFF00000000}"/>
  </bookViews>
  <sheets>
    <sheet name="Summary" sheetId="9" r:id="rId1"/>
    <sheet name="medical" sheetId="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7" l="1"/>
  <c r="H10" i="7" s="1"/>
  <c r="C11" i="9" s="1"/>
  <c r="H21" i="1"/>
  <c r="H20" i="1"/>
  <c r="H19" i="1"/>
  <c r="H22" i="1" s="1"/>
  <c r="H16" i="1"/>
  <c r="H17" i="1" s="1"/>
  <c r="H15" i="1"/>
  <c r="H14" i="1"/>
  <c r="H11" i="1"/>
  <c r="H10" i="1"/>
  <c r="H9" i="1"/>
  <c r="H12" i="1" s="1"/>
  <c r="H23" i="1" l="1"/>
  <c r="C9" i="9" s="1"/>
  <c r="C13" i="9" s="1"/>
  <c r="C14" i="9" s="1"/>
  <c r="C15" i="9" s="1"/>
  <c r="C18" i="9" l="1"/>
</calcChain>
</file>

<file path=xl/sharedStrings.xml><?xml version="1.0" encoding="utf-8"?>
<sst xmlns="http://schemas.openxmlformats.org/spreadsheetml/2006/main" count="83" uniqueCount="41">
  <si>
    <t>Quotation</t>
  </si>
  <si>
    <t>Client:</t>
  </si>
  <si>
    <t>AstraZeneca</t>
  </si>
  <si>
    <t xml:space="preserve">Project Name: </t>
  </si>
  <si>
    <t>呼吸心血管领域12期及肺癌6期VIP Alerts</t>
  </si>
  <si>
    <t>Supplier Contact Information:</t>
  </si>
  <si>
    <t>fiona.liu@ubs-cn.com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</si>
  <si>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</si>
  <si>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</si>
  <si>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</si>
  <si>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</si>
  <si>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</si>
  <si>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</si>
  <si>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</si>
  <si>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</si>
  <si>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</si>
  <si>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</si>
  <si>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</si>
  <si>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</si>
  <si>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</si>
  <si>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</si>
  <si>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</si>
  <si>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</si>
  <si>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主题词检索(new work)</t>
  </si>
  <si>
    <t>根据主题词对相关文献进行检索、阅读、汇总
覆盖呼吸领域共8位专家，每位VIP约4-5个主题词</t>
  </si>
  <si>
    <t>个</t>
  </si>
  <si>
    <t>英文原文下载</t>
  </si>
  <si>
    <t>英文原文下载 按每人15篇文献计算
交付物：PDF文件（非版权）</t>
  </si>
  <si>
    <t>篇</t>
  </si>
  <si>
    <t>文献标注(new work)</t>
  </si>
  <si>
    <t>根据所提供素材整理、高亮</t>
  </si>
  <si>
    <t>根据主题词对相关文献进行检索、阅读、汇总
覆盖心血管领域共20位专家，每位VIP约4-5个主题词</t>
  </si>
  <si>
    <t>肺癌-IO领域文献查找</t>
  </si>
  <si>
    <t>根据主题词对相关文献进行检索、阅读、汇总
覆盖肺癌-IO领域共30位专家，每位VIP约4-5个主题词</t>
  </si>
  <si>
    <t>项目管理/人员管理 
Service Fee/Staffing Fee</t>
  </si>
  <si>
    <t>Medical Manager</t>
  </si>
  <si>
    <t>小时</t>
  </si>
  <si>
    <t>呼吸领域文献查找3期</t>
    <phoneticPr fontId="13" type="noConversion"/>
  </si>
  <si>
    <t>心血管领域文献查找3期</t>
    <phoneticPr fontId="13" type="noConversion"/>
  </si>
  <si>
    <t>英文原文下载 共303篇
交付物：PDF文件（非版权）</t>
    <phoneticPr fontId="13" type="noConversion"/>
  </si>
  <si>
    <t>英文原文下载 共117篇
交付物：PDF文件（非版权）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</si>
</sst>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16">
    <font>
      <sz val="12"/>
      <name val="宋体"/>
      <charset val="134"/>
    </font>
    <font>
      <sz val="12"/>
      <name val="宋体"/>
      <family val="3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68">
    <xf numFmtId="0" fontId="0" fillId="0" borderId="0" xfId="0">
      <alignment vertical="center"/>
    </xf>
    <xf numFmtId="0" fontId="1" fillId="0" borderId="0" xfId="5"/>
    <xf numFmtId="0" fontId="0" fillId="0" borderId="0" xfId="0" applyAlignment="1">
      <alignment vertical="center" wrapText="1"/>
    </xf>
    <xf numFmtId="0" fontId="2" fillId="0" borderId="0" xfId="6" applyFont="1">
      <alignment vertical="center"/>
    </xf>
    <xf numFmtId="0" fontId="3" fillId="0" borderId="0" xfId="6" applyFont="1">
      <alignment vertical="center"/>
    </xf>
    <xf numFmtId="176" fontId="4" fillId="0" borderId="0" xfId="6" applyNumberFormat="1" applyFont="1" applyAlignment="1">
      <alignment horizontal="left"/>
    </xf>
    <xf numFmtId="0" fontId="4" fillId="0" borderId="0" xfId="4" applyFont="1" applyAlignment="1">
      <alignment vertical="center" wrapText="1"/>
    </xf>
    <xf numFmtId="176" fontId="4" fillId="0" borderId="0" xfId="6" applyNumberFormat="1" applyFont="1" applyAlignment="1">
      <alignment horizontal="center"/>
    </xf>
    <xf numFmtId="176" fontId="4" fillId="0" borderId="0" xfId="6" applyNumberFormat="1" applyFont="1" applyAlignment="1">
      <alignment horizontal="left" wrapText="1"/>
    </xf>
    <xf numFmtId="0" fontId="4" fillId="0" borderId="0" xfId="4" applyFont="1" applyAlignment="1">
      <alignment wrapText="1"/>
    </xf>
    <xf numFmtId="0" fontId="3" fillId="0" borderId="0" xfId="4" applyFont="1" applyAlignment="1">
      <alignment vertical="center"/>
    </xf>
    <xf numFmtId="0" fontId="5" fillId="0" borderId="0" xfId="2" applyFill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right" vertical="center"/>
    </xf>
    <xf numFmtId="0" fontId="6" fillId="0" borderId="1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40" fontId="9" fillId="0" borderId="8" xfId="7" applyNumberFormat="1" applyFont="1" applyBorder="1" applyAlignment="1">
      <alignment horizontal="center" vertical="center"/>
    </xf>
    <xf numFmtId="9" fontId="8" fillId="0" borderId="8" xfId="7" applyNumberFormat="1" applyFont="1" applyBorder="1" applyAlignment="1">
      <alignment horizontal="center" vertical="center"/>
    </xf>
    <xf numFmtId="177" fontId="8" fillId="0" borderId="8" xfId="7" applyNumberFormat="1" applyFont="1" applyBorder="1" applyAlignment="1">
      <alignment horizontal="center" vertical="center"/>
    </xf>
    <xf numFmtId="37" fontId="9" fillId="0" borderId="10" xfId="1" applyNumberFormat="1" applyFont="1" applyFill="1" applyBorder="1" applyAlignment="1">
      <alignment horizontal="center" vertical="center"/>
    </xf>
    <xf numFmtId="176" fontId="3" fillId="3" borderId="11" xfId="4" applyNumberFormat="1" applyFont="1" applyFill="1" applyBorder="1" applyAlignment="1">
      <alignment horizontal="right" vertical="center"/>
    </xf>
    <xf numFmtId="178" fontId="3" fillId="3" borderId="13" xfId="4" applyNumberFormat="1" applyFont="1" applyFill="1" applyBorder="1" applyAlignment="1">
      <alignment horizontal="right" vertical="center"/>
    </xf>
    <xf numFmtId="176" fontId="3" fillId="0" borderId="0" xfId="6" applyNumberFormat="1" applyFont="1" applyAlignment="1"/>
    <xf numFmtId="176" fontId="3" fillId="0" borderId="0" xfId="6" applyNumberFormat="1" applyFont="1" applyAlignment="1">
      <alignment wrapText="1"/>
    </xf>
    <xf numFmtId="0" fontId="3" fillId="0" borderId="0" xfId="6" applyFont="1" applyAlignment="1">
      <alignment horizontal="left" vertical="center"/>
    </xf>
    <xf numFmtId="176" fontId="10" fillId="0" borderId="0" xfId="6" applyNumberFormat="1" applyFont="1" applyAlignment="1">
      <alignment horizontal="left"/>
    </xf>
    <xf numFmtId="0" fontId="10" fillId="0" borderId="0" xfId="6" applyFont="1" applyAlignment="1">
      <alignment horizontal="left" vertical="center" wrapText="1"/>
    </xf>
    <xf numFmtId="0" fontId="10" fillId="0" borderId="0" xfId="6" applyFont="1" applyAlignment="1">
      <alignment horizontal="left" vertical="center"/>
    </xf>
    <xf numFmtId="176" fontId="10" fillId="0" borderId="0" xfId="6" applyNumberFormat="1" applyFont="1" applyAlignment="1">
      <alignment horizontal="left" wrapText="1"/>
    </xf>
    <xf numFmtId="0" fontId="0" fillId="0" borderId="0" xfId="5" applyFont="1"/>
    <xf numFmtId="0" fontId="8" fillId="0" borderId="8" xfId="4" applyFont="1" applyBorder="1" applyAlignment="1">
      <alignment horizontal="center" vertical="center"/>
    </xf>
    <xf numFmtId="0" fontId="8" fillId="0" borderId="8" xfId="7" applyFont="1" applyBorder="1" applyAlignment="1">
      <alignment horizontal="center" vertical="center"/>
    </xf>
    <xf numFmtId="179" fontId="3" fillId="0" borderId="10" xfId="1" applyNumberFormat="1" applyFont="1" applyFill="1" applyBorder="1" applyAlignment="1">
      <alignment horizontal="right" vertical="center"/>
    </xf>
    <xf numFmtId="179" fontId="3" fillId="3" borderId="13" xfId="4" applyNumberFormat="1" applyFont="1" applyFill="1" applyBorder="1" applyAlignment="1">
      <alignment horizontal="right" vertical="center"/>
    </xf>
    <xf numFmtId="176" fontId="4" fillId="0" borderId="0" xfId="6" applyNumberFormat="1" applyFont="1" applyAlignment="1">
      <alignment horizontal="left" vertical="center" wrapText="1"/>
    </xf>
    <xf numFmtId="0" fontId="1" fillId="0" borderId="0" xfId="0" applyFont="1">
      <alignment vertical="center"/>
    </xf>
    <xf numFmtId="0" fontId="4" fillId="0" borderId="7" xfId="0" applyFont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3" fillId="5" borderId="17" xfId="0" applyFont="1" applyFill="1" applyBorder="1" applyAlignment="1">
      <alignment horizontal="right" vertical="center" wrapText="1"/>
    </xf>
    <xf numFmtId="178" fontId="3" fillId="5" borderId="18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0" fontId="15" fillId="0" borderId="7" xfId="0" applyFont="1" applyBorder="1" applyAlignment="1">
      <alignment vertical="center" wrapText="1"/>
    </xf>
    <xf numFmtId="0" fontId="2" fillId="0" borderId="0" xfId="6" applyFont="1" applyAlignment="1">
      <alignment horizontal="center" vertical="center"/>
    </xf>
    <xf numFmtId="0" fontId="6" fillId="2" borderId="4" xfId="4" applyFont="1" applyFill="1" applyBorder="1" applyAlignment="1">
      <alignment horizontal="left" vertical="center"/>
    </xf>
    <xf numFmtId="0" fontId="6" fillId="2" borderId="6" xfId="4" applyFont="1" applyFill="1" applyBorder="1" applyAlignment="1">
      <alignment horizontal="left" vertical="center"/>
    </xf>
    <xf numFmtId="0" fontId="3" fillId="2" borderId="4" xfId="4" applyFont="1" applyFill="1" applyBorder="1" applyAlignment="1">
      <alignment horizontal="left" vertical="center"/>
    </xf>
    <xf numFmtId="0" fontId="3" fillId="2" borderId="6" xfId="4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4" fillId="2" borderId="4" xfId="4" applyFont="1" applyFill="1" applyBorder="1" applyAlignment="1">
      <alignment horizontal="left" vertical="center"/>
    </xf>
    <xf numFmtId="0" fontId="6" fillId="2" borderId="5" xfId="4" applyFont="1" applyFill="1" applyBorder="1" applyAlignment="1">
      <alignment horizontal="left" vertical="center"/>
    </xf>
    <xf numFmtId="0" fontId="3" fillId="0" borderId="4" xfId="6" applyFont="1" applyBorder="1" applyAlignment="1">
      <alignment horizontal="right" vertical="center" wrapText="1"/>
    </xf>
    <xf numFmtId="0" fontId="3" fillId="0" borderId="5" xfId="6" applyFont="1" applyBorder="1" applyAlignment="1">
      <alignment horizontal="right" vertical="center" wrapText="1"/>
    </xf>
    <xf numFmtId="0" fontId="3" fillId="0" borderId="9" xfId="6" applyFont="1" applyBorder="1" applyAlignment="1">
      <alignment horizontal="right" vertical="center" wrapText="1"/>
    </xf>
    <xf numFmtId="176" fontId="3" fillId="3" borderId="11" xfId="4" applyNumberFormat="1" applyFont="1" applyFill="1" applyBorder="1" applyAlignment="1">
      <alignment horizontal="right" vertical="center"/>
    </xf>
    <xf numFmtId="176" fontId="3" fillId="3" borderId="12" xfId="4" applyNumberFormat="1" applyFont="1" applyFill="1" applyBorder="1" applyAlignment="1">
      <alignment horizontal="right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3" fillId="2" borderId="4" xfId="4" applyFont="1" applyFill="1" applyBorder="1" applyAlignment="1">
      <alignment horizontal="left" vertical="center" wrapText="1"/>
    </xf>
    <xf numFmtId="0" fontId="3" fillId="2" borderId="5" xfId="4" applyFont="1" applyFill="1" applyBorder="1" applyAlignment="1">
      <alignment horizontal="left" vertical="center"/>
    </xf>
  </cellXfs>
  <cellStyles count="8">
    <cellStyle name="百分比" xfId="3" builtinId="5"/>
    <cellStyle name="常规" xfId="0" builtinId="0"/>
    <cellStyle name="常规 2" xfId="6" xr:uid="{00000000-0005-0000-0000-000033000000}"/>
    <cellStyle name="常规_flash" xfId="5" xr:uid="{00000000-0005-0000-0000-000029000000}"/>
    <cellStyle name="常规_quotation GW" xfId="7" xr:uid="{00000000-0005-0000-0000-000034000000}"/>
    <cellStyle name="常规_长城会短信相关活动报价1016" xfId="4" xr:uid="{00000000-0005-0000-0000-000023000000}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4"/>
  <sheetViews>
    <sheetView tabSelected="1" topLeftCell="A5" workbookViewId="0">
      <selection activeCell="C3" sqref="C3"/>
    </sheetView>
  </sheetViews>
  <sheetFormatPr defaultColWidth="8.83203125" defaultRowHeight="15"/>
  <cols>
    <col min="1" max="1" width="2.58203125" customWidth="1"/>
    <col min="2" max="2" width="39.58203125" customWidth="1"/>
    <col min="3" max="3" width="37" customWidth="1"/>
    <col min="4" max="4" width="19.33203125" customWidth="1"/>
  </cols>
  <sheetData>
    <row r="1" spans="2:4" ht="37.5" customHeight="1">
      <c r="B1" s="49" t="s">
        <v>0</v>
      </c>
      <c r="C1" s="49"/>
    </row>
    <row r="2" spans="2:4">
      <c r="B2" s="4" t="s">
        <v>1</v>
      </c>
      <c r="C2" s="5" t="s">
        <v>2</v>
      </c>
    </row>
    <row r="3" spans="2:4" ht="32.25" customHeight="1">
      <c r="B3" s="4" t="s">
        <v>3</v>
      </c>
      <c r="C3" s="39" t="s">
        <v>4</v>
      </c>
      <c r="D3" s="40"/>
    </row>
    <row r="4" spans="2:4" s="1" customFormat="1" ht="16.5" customHeight="1">
      <c r="B4" s="10" t="s">
        <v>5</v>
      </c>
      <c r="C4" s="11" t="s">
        <v>6</v>
      </c>
    </row>
    <row r="5" spans="2:4" s="1" customFormat="1" ht="16.5" customHeight="1">
      <c r="B5" s="10" t="s">
        <v>7</v>
      </c>
      <c r="C5" s="12"/>
    </row>
    <row r="6" spans="2:4" s="1" customFormat="1" ht="16.5" customHeight="1">
      <c r="B6" s="13"/>
      <c r="C6" s="13"/>
    </row>
    <row r="7" spans="2:4" s="1" customFormat="1" ht="30.75" customHeight="1">
      <c r="B7" s="14" t="s">
        <v>8</v>
      </c>
      <c r="C7" s="17" t="s">
        <v>9</v>
      </c>
    </row>
    <row r="8" spans="2:4" s="1" customFormat="1" ht="16.5">
      <c r="B8" s="50" t="s">
        <v>10</v>
      </c>
      <c r="C8" s="51"/>
    </row>
    <row r="9" spans="2:4" s="1" customFormat="1">
      <c r="B9" s="41" t="s">
        <v>11</v>
      </c>
      <c r="C9" s="42">
        <f>medical!H23</f>
        <v>14500</v>
      </c>
    </row>
    <row r="10" spans="2:4" s="1" customFormat="1">
      <c r="B10" s="52" t="s">
        <v>12</v>
      </c>
      <c r="C10" s="53"/>
    </row>
    <row r="11" spans="2:4">
      <c r="B11" s="41" t="s">
        <v>11</v>
      </c>
      <c r="C11" s="37">
        <f>'Staffing Fee'!H10</f>
        <v>1600</v>
      </c>
    </row>
    <row r="12" spans="2:4" ht="9.65" customHeight="1">
      <c r="B12" s="54"/>
      <c r="C12" s="55"/>
    </row>
    <row r="13" spans="2:4">
      <c r="B13" s="43" t="s">
        <v>11</v>
      </c>
      <c r="C13" s="44">
        <f>C9+C11</f>
        <v>16100</v>
      </c>
    </row>
    <row r="14" spans="2:4">
      <c r="B14" s="43" t="s">
        <v>13</v>
      </c>
      <c r="C14" s="44">
        <f>C13*0.06</f>
        <v>966</v>
      </c>
    </row>
    <row r="15" spans="2:4">
      <c r="B15" s="25" t="s">
        <v>14</v>
      </c>
      <c r="C15" s="26">
        <f>C13+C14</f>
        <v>17066</v>
      </c>
    </row>
    <row r="16" spans="2:4">
      <c r="B16" s="45" t="s">
        <v>15</v>
      </c>
    </row>
    <row r="18" spans="2:3">
      <c r="B18" s="46" t="s">
        <v>16</v>
      </c>
      <c r="C18" s="47">
        <f>C11/C13</f>
        <v>9.9378881987577633E-2</v>
      </c>
    </row>
    <row r="19" spans="2:3">
      <c r="B19" s="27"/>
    </row>
    <row r="20" spans="2:3">
      <c r="B20" s="30"/>
    </row>
    <row r="21" spans="2:3">
      <c r="B21" s="30"/>
    </row>
    <row r="22" spans="2:3">
      <c r="B22" s="30"/>
    </row>
    <row r="23" spans="2:3">
      <c r="B23" s="30"/>
    </row>
    <row r="24" spans="2:3">
      <c r="B24" s="30"/>
    </row>
  </sheetData>
  <mergeCells count="4">
    <mergeCell ref="B1:C1"/>
    <mergeCell ref="B8:C8"/>
    <mergeCell ref="B10:C10"/>
    <mergeCell ref="B12:C12"/>
  </mergeCells>
  <phoneticPr fontId="13" type="noConversion"/>
  <hyperlinks>
    <hyperlink ref="C4" r:id="rId1" xr:uid="{00000000-0004-0000-0000-000000000000}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0"/>
  <sheetViews>
    <sheetView topLeftCell="A7" zoomScale="82" zoomScaleNormal="82" zoomScaleSheetLayoutView="90" workbookViewId="0">
      <selection activeCell="K14" sqref="K14"/>
    </sheetView>
  </sheetViews>
  <sheetFormatPr defaultColWidth="8.83203125" defaultRowHeight="15"/>
  <cols>
    <col min="1" max="1" width="5.08203125" customWidth="1"/>
    <col min="2" max="2" width="26.33203125" customWidth="1"/>
    <col min="3" max="3" width="36.58203125" style="2" customWidth="1"/>
    <col min="4" max="4" width="17.58203125" style="2" customWidth="1"/>
    <col min="5" max="5" width="11" customWidth="1"/>
    <col min="6" max="6" width="8.33203125" customWidth="1"/>
    <col min="7" max="7" width="10.08203125" customWidth="1"/>
    <col min="8" max="8" width="14.83203125" customWidth="1"/>
    <col min="9" max="9" width="13.58203125" customWidth="1"/>
  </cols>
  <sheetData>
    <row r="1" spans="2:8" ht="37.5" customHeight="1">
      <c r="B1" s="49" t="s">
        <v>0</v>
      </c>
      <c r="C1" s="49"/>
      <c r="D1" s="3"/>
      <c r="E1" s="3"/>
      <c r="F1" s="3"/>
      <c r="G1" s="3"/>
      <c r="H1" s="3"/>
    </row>
    <row r="2" spans="2:8">
      <c r="B2" s="4" t="s">
        <v>1</v>
      </c>
      <c r="C2" s="5" t="s">
        <v>2</v>
      </c>
      <c r="D2" s="6"/>
      <c r="E2" s="7"/>
      <c r="F2" s="7"/>
      <c r="G2" s="7"/>
      <c r="H2" s="7"/>
    </row>
    <row r="3" spans="2:8">
      <c r="B3" s="4" t="s">
        <v>3</v>
      </c>
      <c r="C3" s="8" t="s">
        <v>4</v>
      </c>
      <c r="D3" s="9"/>
      <c r="E3" s="7"/>
      <c r="F3" s="7"/>
      <c r="G3" s="7"/>
      <c r="H3" s="7"/>
    </row>
    <row r="4" spans="2:8" s="1" customFormat="1" ht="16.5" customHeight="1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 s="1" customFormat="1" ht="16.5" customHeight="1">
      <c r="B5" s="10" t="s">
        <v>7</v>
      </c>
      <c r="C5" s="12"/>
      <c r="D5" s="10"/>
      <c r="E5" s="10"/>
      <c r="F5" s="10"/>
      <c r="G5" s="10"/>
      <c r="H5" s="10"/>
    </row>
    <row r="6" spans="2:8" s="1" customFormat="1" ht="16.5" customHeight="1">
      <c r="B6" s="13"/>
      <c r="C6" s="13"/>
      <c r="D6" s="13"/>
      <c r="E6" s="13"/>
      <c r="F6" s="13"/>
      <c r="G6" s="13"/>
      <c r="H6" s="13"/>
    </row>
    <row r="7" spans="2:8" s="1" customFormat="1" ht="30.75" customHeight="1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pans="2:8" s="1" customFormat="1" ht="16.5">
      <c r="B8" s="56" t="s">
        <v>37</v>
      </c>
      <c r="C8" s="57"/>
      <c r="D8" s="57"/>
      <c r="E8" s="57"/>
      <c r="F8" s="57"/>
      <c r="G8" s="57"/>
      <c r="H8" s="51"/>
    </row>
    <row r="9" spans="2:8" s="34" customFormat="1" ht="43.5">
      <c r="B9" s="18" t="s">
        <v>23</v>
      </c>
      <c r="C9" s="18" t="s">
        <v>24</v>
      </c>
      <c r="D9" s="63">
        <v>2021</v>
      </c>
      <c r="E9" s="21">
        <v>20</v>
      </c>
      <c r="F9" s="35" t="s">
        <v>25</v>
      </c>
      <c r="G9" s="36">
        <v>100</v>
      </c>
      <c r="H9" s="24">
        <f>E9*G9</f>
        <v>2000</v>
      </c>
    </row>
    <row r="10" spans="2:8" s="34" customFormat="1" ht="29">
      <c r="B10" s="18" t="s">
        <v>26</v>
      </c>
      <c r="C10" s="48" t="s">
        <v>40</v>
      </c>
      <c r="D10" s="64"/>
      <c r="E10" s="21">
        <v>10</v>
      </c>
      <c r="F10" s="35" t="s">
        <v>28</v>
      </c>
      <c r="G10" s="36">
        <v>117</v>
      </c>
      <c r="H10" s="24">
        <f t="shared" ref="H10:H11" si="0">E10*G10</f>
        <v>1170</v>
      </c>
    </row>
    <row r="11" spans="2:8" s="34" customFormat="1" ht="25.5" customHeight="1">
      <c r="B11" s="18" t="s">
        <v>29</v>
      </c>
      <c r="C11" s="18" t="s">
        <v>30</v>
      </c>
      <c r="D11" s="65"/>
      <c r="E11" s="21">
        <v>15</v>
      </c>
      <c r="F11" s="35" t="s">
        <v>28</v>
      </c>
      <c r="G11" s="36">
        <v>117</v>
      </c>
      <c r="H11" s="24">
        <f t="shared" si="0"/>
        <v>1755</v>
      </c>
    </row>
    <row r="12" spans="2:8">
      <c r="B12" s="58"/>
      <c r="C12" s="59"/>
      <c r="D12" s="59"/>
      <c r="E12" s="59"/>
      <c r="F12" s="59"/>
      <c r="G12" s="60"/>
      <c r="H12" s="37">
        <f>SUM(H9:H11)</f>
        <v>4925</v>
      </c>
    </row>
    <row r="13" spans="2:8" s="1" customFormat="1" ht="16.5">
      <c r="B13" s="56" t="s">
        <v>38</v>
      </c>
      <c r="C13" s="57"/>
      <c r="D13" s="57"/>
      <c r="E13" s="57"/>
      <c r="F13" s="57"/>
      <c r="G13" s="57"/>
      <c r="H13" s="51"/>
    </row>
    <row r="14" spans="2:8" s="34" customFormat="1" ht="43.5">
      <c r="B14" s="18" t="s">
        <v>23</v>
      </c>
      <c r="C14" s="18" t="s">
        <v>31</v>
      </c>
      <c r="D14" s="63">
        <v>2021</v>
      </c>
      <c r="E14" s="21">
        <v>20</v>
      </c>
      <c r="F14" s="35" t="s">
        <v>25</v>
      </c>
      <c r="G14" s="36">
        <v>100</v>
      </c>
      <c r="H14" s="24">
        <f>E14*G14</f>
        <v>2000</v>
      </c>
    </row>
    <row r="15" spans="2:8" s="34" customFormat="1" ht="29">
      <c r="B15" s="18" t="s">
        <v>26</v>
      </c>
      <c r="C15" s="48" t="s">
        <v>39</v>
      </c>
      <c r="D15" s="64"/>
      <c r="E15" s="21">
        <v>10</v>
      </c>
      <c r="F15" s="35" t="s">
        <v>28</v>
      </c>
      <c r="G15" s="36">
        <v>303</v>
      </c>
      <c r="H15" s="24">
        <f t="shared" ref="H15:H16" si="1">E15*G15</f>
        <v>3030</v>
      </c>
    </row>
    <row r="16" spans="2:8" s="34" customFormat="1" ht="25.5" customHeight="1">
      <c r="B16" s="18" t="s">
        <v>29</v>
      </c>
      <c r="C16" s="18" t="s">
        <v>30</v>
      </c>
      <c r="D16" s="65"/>
      <c r="E16" s="21">
        <v>15</v>
      </c>
      <c r="F16" s="35" t="s">
        <v>28</v>
      </c>
      <c r="G16" s="36">
        <v>303</v>
      </c>
      <c r="H16" s="24">
        <f t="shared" si="1"/>
        <v>4545</v>
      </c>
    </row>
    <row r="17" spans="1:8">
      <c r="B17" s="58"/>
      <c r="C17" s="59"/>
      <c r="D17" s="59"/>
      <c r="E17" s="59"/>
      <c r="F17" s="59"/>
      <c r="G17" s="60"/>
      <c r="H17" s="37">
        <f>SUM(H14:H16)</f>
        <v>9575</v>
      </c>
    </row>
    <row r="18" spans="1:8" s="1" customFormat="1" ht="16.5">
      <c r="B18" s="50" t="s">
        <v>32</v>
      </c>
      <c r="C18" s="57"/>
      <c r="D18" s="57"/>
      <c r="E18" s="57"/>
      <c r="F18" s="57"/>
      <c r="G18" s="57"/>
      <c r="H18" s="51"/>
    </row>
    <row r="19" spans="1:8" s="34" customFormat="1" ht="43.5">
      <c r="B19" s="18" t="s">
        <v>23</v>
      </c>
      <c r="C19" s="18" t="s">
        <v>33</v>
      </c>
      <c r="D19" s="63">
        <v>2021</v>
      </c>
      <c r="E19" s="21">
        <v>20</v>
      </c>
      <c r="F19" s="35" t="s">
        <v>25</v>
      </c>
      <c r="G19" s="36">
        <v>0</v>
      </c>
      <c r="H19" s="24">
        <f>E19*G19</f>
        <v>0</v>
      </c>
    </row>
    <row r="20" spans="1:8" s="34" customFormat="1" ht="29">
      <c r="B20" s="18" t="s">
        <v>26</v>
      </c>
      <c r="C20" s="18" t="s">
        <v>27</v>
      </c>
      <c r="D20" s="64"/>
      <c r="E20" s="21">
        <v>10</v>
      </c>
      <c r="F20" s="35" t="s">
        <v>28</v>
      </c>
      <c r="G20" s="36">
        <v>0</v>
      </c>
      <c r="H20" s="24">
        <f t="shared" ref="H20:H21" si="2">E20*G20</f>
        <v>0</v>
      </c>
    </row>
    <row r="21" spans="1:8" s="34" customFormat="1">
      <c r="B21" s="18" t="s">
        <v>29</v>
      </c>
      <c r="C21" s="18" t="s">
        <v>30</v>
      </c>
      <c r="D21" s="65"/>
      <c r="E21" s="21">
        <v>15</v>
      </c>
      <c r="F21" s="35" t="s">
        <v>28</v>
      </c>
      <c r="G21" s="36">
        <v>0</v>
      </c>
      <c r="H21" s="24">
        <f t="shared" si="2"/>
        <v>0</v>
      </c>
    </row>
    <row r="22" spans="1:8">
      <c r="B22" s="58"/>
      <c r="C22" s="59"/>
      <c r="D22" s="59"/>
      <c r="E22" s="59"/>
      <c r="F22" s="59"/>
      <c r="G22" s="60"/>
      <c r="H22" s="37">
        <f>SUM(H19:H21)</f>
        <v>0</v>
      </c>
    </row>
    <row r="23" spans="1:8">
      <c r="B23" s="61"/>
      <c r="C23" s="62"/>
      <c r="D23" s="62"/>
      <c r="E23" s="62"/>
      <c r="F23" s="62"/>
      <c r="G23" s="62"/>
      <c r="H23" s="38">
        <f>H12+H17+H22</f>
        <v>14500</v>
      </c>
    </row>
    <row r="24" spans="1:8" s="1" customFormat="1">
      <c r="A24"/>
      <c r="B24"/>
      <c r="C24" s="2"/>
      <c r="D24" s="2"/>
      <c r="E24"/>
      <c r="F24"/>
      <c r="G24"/>
      <c r="H24"/>
    </row>
    <row r="26" spans="1:8" s="1" customFormat="1">
      <c r="A26"/>
      <c r="B26"/>
      <c r="C26" s="2"/>
      <c r="D26" s="2"/>
      <c r="E26"/>
      <c r="F26"/>
      <c r="G26"/>
      <c r="H26"/>
    </row>
    <row r="27" spans="1:8" s="34" customFormat="1" ht="16.5">
      <c r="A27"/>
      <c r="B27" s="27"/>
      <c r="C27" s="28"/>
      <c r="D27" s="28"/>
      <c r="E27" s="29"/>
      <c r="F27"/>
      <c r="G27"/>
      <c r="H27"/>
    </row>
    <row r="28" spans="1:8" s="34" customFormat="1">
      <c r="A28"/>
      <c r="B28" s="30"/>
      <c r="C28" s="31"/>
      <c r="D28" s="31"/>
      <c r="E28" s="32"/>
      <c r="F28"/>
      <c r="G28"/>
      <c r="H28"/>
    </row>
    <row r="29" spans="1:8" s="34" customFormat="1">
      <c r="A29"/>
      <c r="B29" s="30"/>
      <c r="C29" s="31"/>
      <c r="D29" s="31"/>
      <c r="E29" s="32"/>
      <c r="F29"/>
      <c r="G29"/>
      <c r="H29"/>
    </row>
    <row r="30" spans="1:8" s="34" customFormat="1">
      <c r="A30"/>
      <c r="B30" s="30"/>
      <c r="C30" s="31"/>
      <c r="D30" s="31"/>
      <c r="E30" s="32"/>
      <c r="F30"/>
      <c r="G30"/>
      <c r="H30"/>
    </row>
    <row r="31" spans="1:8">
      <c r="B31" s="30"/>
      <c r="C31" s="31"/>
      <c r="D31" s="31"/>
      <c r="E31" s="32"/>
    </row>
    <row r="32" spans="1:8" s="1" customFormat="1">
      <c r="A32"/>
      <c r="B32" s="30"/>
      <c r="C32" s="33"/>
      <c r="D32" s="33"/>
      <c r="E32" s="32"/>
      <c r="F32"/>
      <c r="G32"/>
      <c r="H32"/>
    </row>
    <row r="34" spans="1:8" s="1" customFormat="1">
      <c r="A34"/>
      <c r="B34"/>
      <c r="C34" s="2"/>
      <c r="D34" s="2"/>
      <c r="E34"/>
      <c r="F34"/>
      <c r="G34"/>
      <c r="H34"/>
    </row>
    <row r="35" spans="1:8" s="34" customFormat="1">
      <c r="A35"/>
      <c r="B35"/>
      <c r="C35" s="2"/>
      <c r="D35" s="2"/>
      <c r="E35"/>
      <c r="F35"/>
      <c r="G35"/>
      <c r="H35"/>
    </row>
    <row r="36" spans="1:8" s="34" customFormat="1">
      <c r="A36"/>
      <c r="B36"/>
      <c r="C36" s="2"/>
      <c r="D36" s="2"/>
      <c r="E36"/>
      <c r="F36"/>
      <c r="G36"/>
      <c r="H36"/>
    </row>
    <row r="37" spans="1:8" s="34" customFormat="1">
      <c r="A37"/>
      <c r="B37"/>
      <c r="C37" s="2"/>
      <c r="D37" s="2"/>
      <c r="E37"/>
      <c r="F37"/>
      <c r="G37"/>
      <c r="H37"/>
    </row>
    <row r="38" spans="1:8" s="34" customFormat="1">
      <c r="A38"/>
      <c r="B38"/>
      <c r="C38" s="2"/>
      <c r="D38" s="2"/>
      <c r="E38"/>
      <c r="F38"/>
      <c r="G38"/>
      <c r="H38"/>
    </row>
    <row r="40" spans="1:8" s="1" customFormat="1">
      <c r="A40"/>
      <c r="B40"/>
      <c r="C40" s="2"/>
      <c r="D40" s="2"/>
      <c r="E40"/>
      <c r="F40"/>
      <c r="G40"/>
      <c r="H40"/>
    </row>
    <row r="42" spans="1:8" s="1" customFormat="1">
      <c r="A42"/>
      <c r="B42"/>
      <c r="C42" s="2"/>
      <c r="D42" s="2"/>
      <c r="E42"/>
      <c r="F42"/>
      <c r="G42"/>
      <c r="H42"/>
    </row>
    <row r="43" spans="1:8" s="34" customFormat="1">
      <c r="A43"/>
      <c r="B43"/>
      <c r="C43" s="2"/>
      <c r="D43" s="2"/>
      <c r="E43"/>
      <c r="F43"/>
      <c r="G43"/>
      <c r="H43"/>
    </row>
    <row r="44" spans="1:8" s="34" customFormat="1">
      <c r="A44"/>
      <c r="B44"/>
      <c r="C44" s="2"/>
      <c r="D44" s="2"/>
      <c r="E44"/>
      <c r="F44"/>
      <c r="G44"/>
      <c r="H44"/>
    </row>
    <row r="45" spans="1:8" s="34" customFormat="1">
      <c r="A45"/>
      <c r="B45"/>
      <c r="C45" s="2"/>
      <c r="D45" s="2"/>
      <c r="E45"/>
      <c r="F45"/>
      <c r="G45"/>
      <c r="H45"/>
    </row>
    <row r="46" spans="1:8" s="34" customFormat="1">
      <c r="A46"/>
      <c r="B46"/>
      <c r="C46" s="2"/>
      <c r="D46" s="2"/>
      <c r="E46"/>
      <c r="F46"/>
      <c r="G46"/>
      <c r="H46"/>
    </row>
    <row r="48" spans="1:8" s="1" customFormat="1">
      <c r="A48"/>
      <c r="B48"/>
      <c r="C48" s="2"/>
      <c r="D48" s="2"/>
      <c r="E48"/>
      <c r="F48"/>
      <c r="G48"/>
      <c r="H48"/>
    </row>
    <row r="50" spans="1:8" s="1" customFormat="1">
      <c r="A50"/>
      <c r="B50"/>
      <c r="C50" s="2"/>
      <c r="D50" s="2"/>
      <c r="E50"/>
      <c r="F50"/>
      <c r="G50"/>
      <c r="H50"/>
    </row>
    <row r="51" spans="1:8" s="34" customFormat="1">
      <c r="A51"/>
      <c r="B51"/>
      <c r="C51" s="2"/>
      <c r="D51" s="2"/>
      <c r="E51"/>
      <c r="F51"/>
      <c r="G51"/>
      <c r="H51"/>
    </row>
    <row r="52" spans="1:8" s="34" customFormat="1">
      <c r="A52"/>
      <c r="B52"/>
      <c r="C52" s="2"/>
      <c r="D52" s="2"/>
      <c r="E52"/>
      <c r="F52"/>
      <c r="G52"/>
      <c r="H52"/>
    </row>
    <row r="53" spans="1:8" s="34" customFormat="1">
      <c r="A53"/>
      <c r="B53"/>
      <c r="C53" s="2"/>
      <c r="D53" s="2"/>
      <c r="E53"/>
      <c r="F53"/>
      <c r="G53"/>
      <c r="H53"/>
    </row>
    <row r="54" spans="1:8" s="34" customFormat="1">
      <c r="A54"/>
      <c r="B54"/>
      <c r="C54" s="2"/>
      <c r="D54" s="2"/>
      <c r="E54"/>
      <c r="F54"/>
      <c r="G54"/>
      <c r="H54"/>
    </row>
    <row r="56" spans="1:8" s="1" customFormat="1">
      <c r="A56"/>
      <c r="B56"/>
      <c r="C56" s="2"/>
      <c r="D56" s="2"/>
      <c r="E56"/>
      <c r="F56"/>
      <c r="G56"/>
      <c r="H56"/>
    </row>
    <row r="58" spans="1:8" s="1" customFormat="1">
      <c r="A58"/>
      <c r="B58"/>
      <c r="C58" s="2"/>
      <c r="D58" s="2"/>
      <c r="E58"/>
      <c r="F58"/>
      <c r="G58"/>
      <c r="H58"/>
    </row>
    <row r="59" spans="1:8" s="34" customFormat="1">
      <c r="A59"/>
      <c r="B59"/>
      <c r="C59" s="2"/>
      <c r="D59" s="2"/>
      <c r="E59"/>
      <c r="F59"/>
      <c r="G59"/>
      <c r="H59"/>
    </row>
    <row r="60" spans="1:8" s="34" customFormat="1">
      <c r="A60"/>
      <c r="B60"/>
      <c r="C60" s="2"/>
      <c r="D60" s="2"/>
      <c r="E60"/>
      <c r="F60"/>
      <c r="G60"/>
      <c r="H60"/>
    </row>
    <row r="61" spans="1:8" s="34" customFormat="1">
      <c r="A61"/>
      <c r="B61"/>
      <c r="C61" s="2"/>
      <c r="D61" s="2"/>
      <c r="E61"/>
      <c r="F61"/>
      <c r="G61"/>
      <c r="H61"/>
    </row>
    <row r="62" spans="1:8" s="34" customFormat="1">
      <c r="A62"/>
      <c r="B62"/>
      <c r="C62" s="2"/>
      <c r="D62" s="2"/>
      <c r="E62"/>
      <c r="F62"/>
      <c r="G62"/>
      <c r="H62"/>
    </row>
    <row r="64" spans="1:8" s="1" customFormat="1">
      <c r="A64"/>
      <c r="B64"/>
      <c r="C64" s="2"/>
      <c r="D64" s="2"/>
      <c r="E64"/>
      <c r="F64"/>
      <c r="G64"/>
      <c r="H64"/>
    </row>
    <row r="66" spans="1:8" s="1" customFormat="1">
      <c r="A66"/>
      <c r="B66"/>
      <c r="C66" s="2"/>
      <c r="D66" s="2"/>
      <c r="E66"/>
      <c r="F66"/>
      <c r="G66"/>
      <c r="H66"/>
    </row>
    <row r="67" spans="1:8" s="34" customFormat="1">
      <c r="A67"/>
      <c r="B67"/>
      <c r="C67" s="2"/>
      <c r="D67" s="2"/>
      <c r="E67"/>
      <c r="F67"/>
      <c r="G67"/>
      <c r="H67"/>
    </row>
    <row r="68" spans="1:8" s="34" customFormat="1">
      <c r="A68"/>
      <c r="B68"/>
      <c r="C68" s="2"/>
      <c r="D68" s="2"/>
      <c r="E68"/>
      <c r="F68"/>
      <c r="G68"/>
      <c r="H68"/>
    </row>
    <row r="69" spans="1:8" s="34" customFormat="1">
      <c r="A69"/>
      <c r="B69"/>
      <c r="C69" s="2"/>
      <c r="D69" s="2"/>
      <c r="E69"/>
      <c r="F69"/>
      <c r="G69"/>
      <c r="H69"/>
    </row>
    <row r="70" spans="1:8" s="34" customFormat="1">
      <c r="A70"/>
      <c r="B70"/>
      <c r="C70" s="2"/>
      <c r="D70" s="2"/>
      <c r="E70"/>
      <c r="F70"/>
      <c r="G70"/>
      <c r="H70"/>
    </row>
    <row r="72" spans="1:8" s="1" customFormat="1">
      <c r="A72"/>
      <c r="B72"/>
      <c r="C72" s="2"/>
      <c r="D72" s="2"/>
      <c r="E72"/>
      <c r="F72"/>
      <c r="G72"/>
      <c r="H72"/>
    </row>
    <row r="74" spans="1:8" s="1" customFormat="1">
      <c r="A74"/>
      <c r="B74"/>
      <c r="C74" s="2"/>
      <c r="D74" s="2"/>
      <c r="E74"/>
      <c r="F74"/>
      <c r="G74"/>
      <c r="H74"/>
    </row>
    <row r="75" spans="1:8" s="34" customFormat="1">
      <c r="A75"/>
      <c r="B75"/>
      <c r="C75" s="2"/>
      <c r="D75" s="2"/>
      <c r="E75"/>
      <c r="F75"/>
      <c r="G75"/>
      <c r="H75"/>
    </row>
    <row r="76" spans="1:8" s="34" customFormat="1">
      <c r="A76"/>
      <c r="B76"/>
      <c r="C76" s="2"/>
      <c r="D76" s="2"/>
      <c r="E76"/>
      <c r="F76"/>
      <c r="G76"/>
      <c r="H76"/>
    </row>
    <row r="77" spans="1:8" s="34" customFormat="1">
      <c r="A77"/>
      <c r="B77"/>
      <c r="C77" s="2"/>
      <c r="D77" s="2"/>
      <c r="E77"/>
      <c r="F77"/>
      <c r="G77"/>
      <c r="H77"/>
    </row>
    <row r="78" spans="1:8" s="34" customFormat="1">
      <c r="A78"/>
      <c r="B78"/>
      <c r="C78" s="2"/>
      <c r="D78" s="2"/>
      <c r="E78"/>
      <c r="F78"/>
      <c r="G78"/>
      <c r="H78"/>
    </row>
    <row r="80" spans="1:8" s="1" customFormat="1">
      <c r="A80"/>
      <c r="B80"/>
      <c r="C80" s="2"/>
      <c r="D80" s="2"/>
      <c r="E80"/>
      <c r="F80"/>
      <c r="G80"/>
      <c r="H80"/>
    </row>
  </sheetData>
  <mergeCells count="11">
    <mergeCell ref="B18:H18"/>
    <mergeCell ref="B22:G22"/>
    <mergeCell ref="B23:G23"/>
    <mergeCell ref="D9:D11"/>
    <mergeCell ref="D14:D16"/>
    <mergeCell ref="D19:D21"/>
    <mergeCell ref="B1:C1"/>
    <mergeCell ref="B8:H8"/>
    <mergeCell ref="B12:G12"/>
    <mergeCell ref="B13:H13"/>
    <mergeCell ref="B17:G17"/>
  </mergeCells>
  <phoneticPr fontId="13" type="noConversion"/>
  <hyperlinks>
    <hyperlink ref="C4" r:id="rId1" xr:uid="{00000000-0004-0000-0100-000000000000}"/>
  </hyperlinks>
  <pageMargins left="0.75" right="0.75" top="1" bottom="1" header="0.3" footer="0.3"/>
  <pageSetup paperSize="9" scale="62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19"/>
  <sheetViews>
    <sheetView workbookViewId="0">
      <selection activeCell="G13" sqref="G13"/>
    </sheetView>
  </sheetViews>
  <sheetFormatPr defaultColWidth="8.83203125" defaultRowHeight="15"/>
  <cols>
    <col min="1" max="1" width="5.08203125" customWidth="1"/>
    <col min="2" max="2" width="26.08203125" customWidth="1"/>
    <col min="3" max="3" width="40.08203125" style="2" customWidth="1"/>
    <col min="4" max="4" width="16.83203125" style="2" customWidth="1"/>
    <col min="5" max="5" width="11" customWidth="1"/>
    <col min="6" max="6" width="8.33203125" customWidth="1"/>
    <col min="7" max="7" width="10.08203125" customWidth="1"/>
    <col min="8" max="8" width="14.83203125" customWidth="1"/>
  </cols>
  <sheetData>
    <row r="1" spans="2:8" ht="37.5" customHeight="1">
      <c r="B1" s="49" t="s">
        <v>0</v>
      </c>
      <c r="C1" s="49"/>
      <c r="D1" s="3"/>
      <c r="E1" s="3"/>
      <c r="F1" s="3"/>
      <c r="G1" s="3"/>
      <c r="H1" s="3"/>
    </row>
    <row r="2" spans="2:8">
      <c r="B2" s="4" t="s">
        <v>1</v>
      </c>
      <c r="C2" s="5" t="s">
        <v>2</v>
      </c>
      <c r="D2" s="6"/>
      <c r="E2" s="7"/>
      <c r="F2" s="7"/>
      <c r="G2" s="7"/>
      <c r="H2" s="7"/>
    </row>
    <row r="3" spans="2:8">
      <c r="B3" s="4" t="s">
        <v>3</v>
      </c>
      <c r="C3" s="8" t="s">
        <v>4</v>
      </c>
      <c r="D3" s="9"/>
      <c r="E3" s="7"/>
      <c r="F3" s="7"/>
      <c r="G3" s="7"/>
      <c r="H3" s="7"/>
    </row>
    <row r="4" spans="2:8" s="1" customFormat="1" ht="16.5" customHeight="1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 s="1" customFormat="1" ht="16.5" customHeight="1">
      <c r="B5" s="10" t="s">
        <v>7</v>
      </c>
      <c r="C5" s="12"/>
      <c r="D5" s="10"/>
      <c r="E5" s="10"/>
      <c r="F5" s="10"/>
      <c r="G5" s="10"/>
      <c r="H5" s="10"/>
    </row>
    <row r="6" spans="2:8" s="1" customFormat="1" ht="16.5" customHeight="1">
      <c r="B6" s="13"/>
      <c r="C6" s="13"/>
      <c r="D6" s="13"/>
      <c r="E6" s="13"/>
      <c r="F6" s="13"/>
      <c r="G6" s="13"/>
      <c r="H6" s="13"/>
    </row>
    <row r="7" spans="2:8" s="1" customFormat="1" ht="39" customHeight="1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pans="2:8" ht="33.75" customHeight="1">
      <c r="B8" s="66" t="s">
        <v>34</v>
      </c>
      <c r="C8" s="67"/>
      <c r="D8" s="67"/>
      <c r="E8" s="67"/>
      <c r="F8" s="67"/>
      <c r="G8" s="67"/>
      <c r="H8" s="53"/>
    </row>
    <row r="9" spans="2:8">
      <c r="B9" s="18" t="s">
        <v>35</v>
      </c>
      <c r="C9" s="19"/>
      <c r="D9" s="20">
        <v>2021</v>
      </c>
      <c r="E9" s="21">
        <v>400</v>
      </c>
      <c r="F9" s="22" t="s">
        <v>36</v>
      </c>
      <c r="G9" s="23">
        <v>4</v>
      </c>
      <c r="H9" s="24">
        <f>E9*G9</f>
        <v>1600</v>
      </c>
    </row>
    <row r="10" spans="2:8">
      <c r="B10" s="61" t="s">
        <v>11</v>
      </c>
      <c r="C10" s="62"/>
      <c r="D10" s="62"/>
      <c r="E10" s="62"/>
      <c r="F10" s="62"/>
      <c r="G10" s="62"/>
      <c r="H10" s="26">
        <f>SUM(H9:H9)</f>
        <v>1600</v>
      </c>
    </row>
    <row r="14" spans="2:8">
      <c r="B14" s="27"/>
      <c r="C14" s="28"/>
      <c r="D14" s="28"/>
      <c r="E14" s="29"/>
    </row>
    <row r="15" spans="2:8">
      <c r="B15" s="30"/>
      <c r="C15" s="31"/>
      <c r="D15" s="31"/>
      <c r="E15" s="32"/>
    </row>
    <row r="16" spans="2:8">
      <c r="B16" s="30"/>
      <c r="C16" s="31"/>
      <c r="D16" s="31"/>
      <c r="E16" s="32"/>
    </row>
    <row r="17" spans="2:5">
      <c r="B17" s="30"/>
      <c r="C17" s="31"/>
      <c r="D17" s="31"/>
      <c r="E17" s="32"/>
    </row>
    <row r="18" spans="2:5">
      <c r="B18" s="30"/>
      <c r="C18" s="31"/>
      <c r="D18" s="31"/>
      <c r="E18" s="32"/>
    </row>
    <row r="19" spans="2:5">
      <c r="B19" s="30"/>
      <c r="C19" s="33"/>
      <c r="D19" s="33"/>
      <c r="E19" s="32"/>
    </row>
  </sheetData>
  <mergeCells count="3">
    <mergeCell ref="B1:C1"/>
    <mergeCell ref="B8:H8"/>
    <mergeCell ref="B10:G10"/>
  </mergeCells>
  <phoneticPr fontId="13" type="noConversion"/>
  <hyperlinks>
    <hyperlink ref="C4" r:id="rId1" xr:uid="{00000000-0004-0000-0200-000000000000}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高锋</cp:lastModifiedBy>
  <cp:lastPrinted>2022-02-18T06:40:00Z</cp:lastPrinted>
  <dcterms:created xsi:type="dcterms:W3CDTF">2016-06-29T09:42:00Z</dcterms:created>
  <dcterms:modified xsi:type="dcterms:W3CDTF">2022-05-30T05:47:15Z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4BB4F333D9374F71B49C3EFAA5B23175</vt:lpwstr>
  </property>
</Properties>
</file>