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<sst xmlns="http://schemas.openxmlformats.org/spreadsheetml/2006/main" count="81" uniqueCount="55">
  <si>
    <t>2025森世海亚ASAD大会医学物料项目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</si>
  <si>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</si>
  <si>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</si>
  <si>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</si>
  <si>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</si>
  <si>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</si>
  <si>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</si>
  <si>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</si>
  <si>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</si>
  <si>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</si>
  <si>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5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</si>
  <si>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</si>
  <si>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</si>
  <si>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</si>
  <si>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</si>
  <si>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</si>
  <si>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</si>
  <si>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</si>
  <si>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</si>
  <si>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</si>
  <si>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ASAD中国之声 幻灯*1（预估30页）</t>
  </si>
  <si>
    <t>1-1</t>
  </si>
  <si>
    <t>幻灯片框架</t>
  </si>
  <si>
    <t>幻灯片思路大纲及框架设计</t>
  </si>
  <si>
    <t>套</t>
  </si>
  <si>
    <t xml:space="preserve"> </t>
  </si>
  <si>
    <t>1-2</t>
  </si>
  <si>
    <t>专家幻灯</t>
  </si>
  <si>
    <t>框架整理，医学内容编辑及适量文献检索，校对，版式调整，设计美化，完稿为中文</t>
  </si>
  <si>
    <t>页</t>
  </si>
  <si>
    <t>1-3</t>
  </si>
  <si>
    <t>PPT 美化</t>
  </si>
  <si>
    <t>模板设计/版式调整/内容重排</t>
  </si>
  <si>
    <t>1-4</t>
  </si>
  <si>
    <t>幻灯片解说词（中文）</t>
  </si>
  <si>
    <t>包括医学编辑及适量文献检索，整理，排版，完稿</t>
  </si>
  <si>
    <t>张</t>
  </si>
  <si>
    <t>Total：</t>
  </si>
  <si>
    <t>ASAD 大会精华主题幻灯*1（预估30页）</t>
  </si>
  <si>
    <t>2-1</t>
  </si>
  <si>
    <t>2-2</t>
  </si>
  <si>
    <t>2-3</t>
  </si>
  <si>
    <t>2-4</t>
  </si>
  <si>
    <t>ASAD大会讨论稿（约15个话题）</t>
  </si>
  <si>
    <t>3-1</t>
  </si>
  <si>
    <t>Newsletter内容撰写</t>
  </si>
  <si>
    <t>包括医学编辑、适量文献检索、文案润色等完稿</t>
  </si>
  <si>
    <t>会员注册费用（非会员，线上）</t>
  </si>
  <si>
    <t>4-1</t>
  </si>
  <si>
    <t>大会注册费</t>
  </si>
  <si>
    <t>线上，非会员，不含会前会及额外缴费的会议，含服务费</t>
  </si>
  <si>
    <t>未含税Total：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</si>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</sst>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10" borderId="11" applyNumberFormat="0" applyAlignment="0" applyProtection="0">
      <alignment vertical="center"/>
    </xf>
    <xf numFmtId="0" fontId="28" fillId="10" borderId="10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6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showGridLines="0" tabSelected="1" zoomScale="81" zoomScaleNormal="81" topLeftCell="A3" workbookViewId="0">
      <selection activeCell="H36" sqref="H36"/>
    </sheetView>
  </sheetViews>
  <sheetFormatPr defaultColWidth="9" defaultRowHeight="16.5"/>
  <cols>
    <col min="1" max="1" width="6.25" style="4" customWidth="1"/>
    <col min="2" max="2" width="42" style="5" customWidth="1"/>
    <col min="3" max="3" width="60.75" style="6" customWidth="1"/>
    <col min="4" max="4" width="5.08333333333333" style="5" customWidth="1"/>
    <col min="5" max="5" width="3.91666666666667" style="7" customWidth="1"/>
    <col min="6" max="6" width="4.5" style="7" customWidth="1"/>
    <col min="7" max="7" width="9.75" style="7" customWidth="1"/>
    <col min="8" max="8" width="16" style="8" customWidth="1"/>
    <col min="9" max="9" width="26.8333333333333" style="5" customWidth="1"/>
    <col min="10" max="10" width="13.6666666666667" style="5" customWidth="1"/>
    <col min="11" max="11" width="17" style="5" customWidth="1"/>
    <col min="12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/>
      <c r="E4" s="16"/>
      <c r="F4" s="16"/>
      <c r="G4" s="16"/>
      <c r="H4" s="17"/>
    </row>
    <row r="5" s="1" customFormat="1" spans="1:8">
      <c r="A5" s="22" t="s">
        <v>6</v>
      </c>
      <c r="B5" s="23" t="str">
        <f>B13</f>
        <v>ASAD中国之声 幻灯*1（预估30页）</v>
      </c>
      <c r="C5" s="24">
        <f>H18</f>
        <v>18200</v>
      </c>
      <c r="D5" s="21"/>
      <c r="E5" s="16"/>
      <c r="F5" s="16"/>
      <c r="G5" s="16"/>
      <c r="H5" s="17"/>
    </row>
    <row r="6" s="1" customFormat="1" spans="1:8">
      <c r="A6" s="22" t="s">
        <v>7</v>
      </c>
      <c r="B6" s="23" t="str">
        <f>B19</f>
        <v>ASAD 大会精华主题幻灯*1（预估30页）</v>
      </c>
      <c r="C6" s="24">
        <f>H24</f>
        <v>18200</v>
      </c>
      <c r="D6" s="21"/>
      <c r="E6" s="16"/>
      <c r="F6" s="16"/>
      <c r="G6" s="16"/>
      <c r="H6" s="17"/>
    </row>
    <row r="7" s="1" customFormat="1" spans="1:8">
      <c r="A7" s="22" t="s">
        <v>8</v>
      </c>
      <c r="B7" s="23" t="str">
        <f>B25</f>
        <v>ASAD大会讨论稿（约15个话题）</v>
      </c>
      <c r="C7" s="24">
        <f>H27</f>
        <v>15000</v>
      </c>
      <c r="D7" s="21"/>
      <c r="E7" s="16"/>
      <c r="F7" s="16"/>
      <c r="G7" s="16"/>
      <c r="H7" s="17"/>
    </row>
    <row r="8" s="1" customFormat="1" spans="1:8">
      <c r="A8" s="22" t="s">
        <v>9</v>
      </c>
      <c r="B8" s="23" t="str">
        <f>B28</f>
        <v>会员注册费用（非会员，线上）</v>
      </c>
      <c r="C8" s="24">
        <f>H30</f>
        <v>8000</v>
      </c>
      <c r="D8" s="21"/>
      <c r="E8" s="16"/>
      <c r="F8" s="16"/>
      <c r="G8" s="16"/>
      <c r="H8" s="17"/>
    </row>
    <row r="9" s="1" customFormat="1" spans="1:8">
      <c r="A9" s="22" t="s">
        <v>10</v>
      </c>
      <c r="B9" s="23" t="str">
        <f>B32</f>
        <v>税 Tax</v>
      </c>
      <c r="C9" s="24">
        <f>H33</f>
        <v>3564</v>
      </c>
      <c r="D9" s="21"/>
      <c r="E9" s="16"/>
      <c r="F9" s="16"/>
      <c r="G9" s="16"/>
      <c r="H9" s="17"/>
    </row>
    <row r="10" s="1" customFormat="1" spans="1:8">
      <c r="A10" s="25"/>
      <c r="B10" s="26" t="s">
        <v>11</v>
      </c>
      <c r="C10" s="27">
        <f>H36</f>
        <v>55000</v>
      </c>
      <c r="D10" s="21"/>
      <c r="E10" s="16"/>
      <c r="F10" s="16"/>
      <c r="G10" s="16"/>
      <c r="H10" s="17"/>
    </row>
    <row r="11" s="1" customFormat="1" ht="21.5" spans="1:8">
      <c r="A11" s="13"/>
      <c r="B11" s="28" t="s">
        <v>12</v>
      </c>
      <c r="C11" s="29"/>
      <c r="D11" s="21"/>
      <c r="E11" s="11"/>
      <c r="F11" s="11"/>
      <c r="H11" s="12"/>
    </row>
    <row r="12" s="1" customFormat="1" spans="1:8">
      <c r="A12" s="30" t="s">
        <v>13</v>
      </c>
      <c r="B12" s="31" t="s">
        <v>14</v>
      </c>
      <c r="C12" s="31"/>
      <c r="D12" s="32" t="s">
        <v>15</v>
      </c>
      <c r="E12" s="32" t="s">
        <v>16</v>
      </c>
      <c r="F12" s="33" t="s">
        <v>17</v>
      </c>
      <c r="G12" s="33" t="s">
        <v>18</v>
      </c>
      <c r="H12" s="34" t="s">
        <v>19</v>
      </c>
    </row>
    <row r="13" s="1" customFormat="1" spans="1:8">
      <c r="A13" s="35" t="s">
        <v>6</v>
      </c>
      <c r="B13" s="36" t="s">
        <v>20</v>
      </c>
      <c r="C13" s="36"/>
      <c r="D13" s="36"/>
      <c r="E13" s="37"/>
      <c r="F13" s="38"/>
      <c r="G13" s="38"/>
      <c r="H13" s="39"/>
    </row>
    <row r="14" s="1" customFormat="1" spans="1:9">
      <c r="A14" s="40" t="s">
        <v>21</v>
      </c>
      <c r="B14" s="41" t="s">
        <v>22</v>
      </c>
      <c r="C14" s="42" t="s">
        <v>23</v>
      </c>
      <c r="D14" s="43" t="s">
        <v>24</v>
      </c>
      <c r="E14" s="43">
        <v>1</v>
      </c>
      <c r="F14" s="44">
        <v>1</v>
      </c>
      <c r="G14" s="44">
        <v>2000</v>
      </c>
      <c r="H14" s="45">
        <f>F14*E14*G14</f>
        <v>2000</v>
      </c>
      <c r="I14" s="1" t="s">
        <v>25</v>
      </c>
    </row>
    <row r="15" s="1" customFormat="1" ht="33" spans="1:9">
      <c r="A15" s="40" t="s">
        <v>26</v>
      </c>
      <c r="B15" s="41" t="s">
        <v>27</v>
      </c>
      <c r="C15" s="42" t="s">
        <v>28</v>
      </c>
      <c r="D15" s="43" t="s">
        <v>29</v>
      </c>
      <c r="E15" s="43">
        <v>1</v>
      </c>
      <c r="F15" s="44">
        <v>30</v>
      </c>
      <c r="G15" s="44">
        <v>400</v>
      </c>
      <c r="H15" s="45">
        <f t="shared" ref="H15:H23" si="0">F15*E15*G15</f>
        <v>12000</v>
      </c>
      <c r="I15" s="1" t="s">
        <v>25</v>
      </c>
    </row>
    <row r="16" s="1" customFormat="1" spans="1:8">
      <c r="A16" s="40" t="s">
        <v>30</v>
      </c>
      <c r="B16" s="46" t="s">
        <v>31</v>
      </c>
      <c r="C16" s="42" t="s">
        <v>32</v>
      </c>
      <c r="D16" s="43" t="s">
        <v>29</v>
      </c>
      <c r="E16" s="47">
        <v>1</v>
      </c>
      <c r="F16" s="44">
        <v>30</v>
      </c>
      <c r="G16" s="48">
        <v>100</v>
      </c>
      <c r="H16" s="49">
        <f t="shared" si="0"/>
        <v>3000</v>
      </c>
    </row>
    <row r="17" s="1" customFormat="1" spans="1:8">
      <c r="A17" s="40" t="s">
        <v>33</v>
      </c>
      <c r="B17" s="46" t="s">
        <v>34</v>
      </c>
      <c r="C17" s="42" t="s">
        <v>35</v>
      </c>
      <c r="D17" s="44" t="s">
        <v>36</v>
      </c>
      <c r="E17" s="47">
        <v>1</v>
      </c>
      <c r="F17" s="44">
        <v>30</v>
      </c>
      <c r="G17" s="48">
        <v>40</v>
      </c>
      <c r="H17" s="49">
        <f t="shared" si="0"/>
        <v>1200</v>
      </c>
    </row>
    <row r="18" s="1" customFormat="1" spans="1:8">
      <c r="A18" s="50" t="s">
        <v>37</v>
      </c>
      <c r="B18" s="51"/>
      <c r="C18" s="51"/>
      <c r="D18" s="51"/>
      <c r="E18" s="51"/>
      <c r="F18" s="51"/>
      <c r="G18" s="52"/>
      <c r="H18" s="53">
        <f>SUM(H14:H17)</f>
        <v>18200</v>
      </c>
    </row>
    <row r="19" s="1" customFormat="1" spans="1:8">
      <c r="A19" s="35" t="s">
        <v>7</v>
      </c>
      <c r="B19" s="36" t="s">
        <v>38</v>
      </c>
      <c r="C19" s="36"/>
      <c r="D19" s="36"/>
      <c r="E19" s="37"/>
      <c r="F19" s="38"/>
      <c r="G19" s="38"/>
      <c r="H19" s="39"/>
    </row>
    <row r="20" s="1" customFormat="1" spans="1:9">
      <c r="A20" s="40" t="s">
        <v>39</v>
      </c>
      <c r="B20" s="41" t="s">
        <v>22</v>
      </c>
      <c r="C20" s="42" t="s">
        <v>23</v>
      </c>
      <c r="D20" s="43" t="s">
        <v>24</v>
      </c>
      <c r="E20" s="43">
        <v>1</v>
      </c>
      <c r="F20" s="44">
        <v>1</v>
      </c>
      <c r="G20" s="44">
        <v>2000</v>
      </c>
      <c r="H20" s="45">
        <f t="shared" si="0"/>
        <v>2000</v>
      </c>
      <c r="I20" s="1" t="s">
        <v>25</v>
      </c>
    </row>
    <row r="21" s="1" customFormat="1" ht="33" spans="1:9">
      <c r="A21" s="40" t="s">
        <v>40</v>
      </c>
      <c r="B21" s="41" t="s">
        <v>27</v>
      </c>
      <c r="C21" s="42" t="s">
        <v>28</v>
      </c>
      <c r="D21" s="43" t="s">
        <v>29</v>
      </c>
      <c r="E21" s="43">
        <v>1</v>
      </c>
      <c r="F21" s="44">
        <v>30</v>
      </c>
      <c r="G21" s="44">
        <v>400</v>
      </c>
      <c r="H21" s="45">
        <f t="shared" si="0"/>
        <v>12000</v>
      </c>
      <c r="I21" s="1" t="s">
        <v>25</v>
      </c>
    </row>
    <row r="22" s="1" customFormat="1" spans="1:8">
      <c r="A22" s="40" t="s">
        <v>41</v>
      </c>
      <c r="B22" s="46" t="s">
        <v>31</v>
      </c>
      <c r="C22" s="42" t="s">
        <v>32</v>
      </c>
      <c r="D22" s="43" t="s">
        <v>29</v>
      </c>
      <c r="E22" s="47">
        <v>1</v>
      </c>
      <c r="F22" s="44">
        <v>30</v>
      </c>
      <c r="G22" s="48">
        <v>100</v>
      </c>
      <c r="H22" s="49">
        <f t="shared" si="0"/>
        <v>3000</v>
      </c>
    </row>
    <row r="23" s="1" customFormat="1" spans="1:8">
      <c r="A23" s="40" t="s">
        <v>42</v>
      </c>
      <c r="B23" s="46" t="s">
        <v>34</v>
      </c>
      <c r="C23" s="42" t="s">
        <v>35</v>
      </c>
      <c r="D23" s="44" t="s">
        <v>36</v>
      </c>
      <c r="E23" s="47">
        <v>1</v>
      </c>
      <c r="F23" s="44">
        <v>30</v>
      </c>
      <c r="G23" s="48">
        <v>40</v>
      </c>
      <c r="H23" s="49">
        <f t="shared" si="0"/>
        <v>1200</v>
      </c>
    </row>
    <row r="24" s="1" customFormat="1" spans="1:8">
      <c r="A24" s="50" t="s">
        <v>37</v>
      </c>
      <c r="B24" s="51"/>
      <c r="C24" s="51"/>
      <c r="D24" s="51"/>
      <c r="E24" s="51"/>
      <c r="F24" s="51"/>
      <c r="G24" s="52"/>
      <c r="H24" s="53">
        <f>SUM(H20:H23)</f>
        <v>18200</v>
      </c>
    </row>
    <row r="25" s="1" customFormat="1" spans="1:8">
      <c r="A25" s="35" t="s">
        <v>8</v>
      </c>
      <c r="B25" s="36" t="s">
        <v>43</v>
      </c>
      <c r="C25" s="36"/>
      <c r="D25" s="36"/>
      <c r="E25" s="37"/>
      <c r="F25" s="38"/>
      <c r="G25" s="38"/>
      <c r="H25" s="39"/>
    </row>
    <row r="26" s="1" customFormat="1" spans="1:8">
      <c r="A26" s="40" t="s">
        <v>44</v>
      </c>
      <c r="B26" s="41" t="s">
        <v>45</v>
      </c>
      <c r="C26" s="42" t="s">
        <v>46</v>
      </c>
      <c r="D26" s="43" t="s">
        <v>29</v>
      </c>
      <c r="E26" s="43">
        <v>1</v>
      </c>
      <c r="F26" s="44">
        <v>15</v>
      </c>
      <c r="G26" s="44">
        <v>1000</v>
      </c>
      <c r="H26" s="45">
        <f>F26*E26*G26</f>
        <v>15000</v>
      </c>
    </row>
    <row r="27" s="1" customFormat="1" spans="1:8">
      <c r="A27" s="50" t="s">
        <v>37</v>
      </c>
      <c r="B27" s="51"/>
      <c r="C27" s="51"/>
      <c r="D27" s="51"/>
      <c r="E27" s="51"/>
      <c r="F27" s="51"/>
      <c r="G27" s="52"/>
      <c r="H27" s="53">
        <f>SUM(H26:H26)</f>
        <v>15000</v>
      </c>
    </row>
    <row r="28" s="1" customFormat="1" spans="1:8">
      <c r="A28" s="35" t="s">
        <v>9</v>
      </c>
      <c r="B28" s="36" t="s">
        <v>47</v>
      </c>
      <c r="C28" s="36"/>
      <c r="D28" s="36"/>
      <c r="E28" s="37"/>
      <c r="F28" s="38"/>
      <c r="G28" s="38"/>
      <c r="H28" s="39"/>
    </row>
    <row r="29" s="1" customFormat="1" spans="1:8">
      <c r="A29" s="40" t="s">
        <v>48</v>
      </c>
      <c r="B29" s="41" t="s">
        <v>49</v>
      </c>
      <c r="C29" s="42" t="s">
        <v>50</v>
      </c>
      <c r="D29" s="43" t="s">
        <v>29</v>
      </c>
      <c r="E29" s="43">
        <v>1</v>
      </c>
      <c r="F29" s="44">
        <v>1</v>
      </c>
      <c r="G29" s="44">
        <v>8000</v>
      </c>
      <c r="H29" s="45">
        <f>F29*E29*G29</f>
        <v>8000</v>
      </c>
    </row>
    <row r="30" s="1" customFormat="1" spans="1:8">
      <c r="A30" s="50" t="s">
        <v>37</v>
      </c>
      <c r="B30" s="51"/>
      <c r="C30" s="51"/>
      <c r="D30" s="51"/>
      <c r="E30" s="51"/>
      <c r="F30" s="51"/>
      <c r="G30" s="52"/>
      <c r="H30" s="53">
        <f>SUM(H29:H29)</f>
        <v>8000</v>
      </c>
    </row>
    <row r="31" s="1" customFormat="1" spans="1:8">
      <c r="A31" s="54" t="s">
        <v>51</v>
      </c>
      <c r="B31" s="54"/>
      <c r="C31" s="54"/>
      <c r="D31" s="54"/>
      <c r="E31" s="54"/>
      <c r="F31" s="54"/>
      <c r="G31" s="54"/>
      <c r="H31" s="53">
        <f>H18+H24+H27+H30</f>
        <v>59400</v>
      </c>
    </row>
    <row r="32" s="1" customFormat="1" spans="1:8">
      <c r="A32" s="55">
        <v>5</v>
      </c>
      <c r="B32" s="36" t="s">
        <v>52</v>
      </c>
      <c r="C32" s="56">
        <v>0.06</v>
      </c>
      <c r="D32" s="57"/>
      <c r="E32" s="57"/>
      <c r="F32" s="57"/>
      <c r="G32" s="58"/>
      <c r="H32" s="39"/>
    </row>
    <row r="33" s="1" customFormat="1" spans="1:8">
      <c r="A33" s="54" t="s">
        <v>37</v>
      </c>
      <c r="B33" s="54"/>
      <c r="C33" s="54"/>
      <c r="D33" s="54"/>
      <c r="E33" s="54"/>
      <c r="F33" s="54"/>
      <c r="G33" s="54"/>
      <c r="H33" s="53">
        <f>H31*0.06</f>
        <v>3564</v>
      </c>
    </row>
    <row r="34" s="2" customFormat="1" spans="1:8">
      <c r="A34" s="59"/>
      <c r="B34" s="60"/>
      <c r="C34" s="60"/>
      <c r="D34" s="60"/>
      <c r="E34" s="60"/>
      <c r="F34" s="60"/>
      <c r="G34" s="61"/>
      <c r="H34" s="62"/>
    </row>
    <row r="35" s="1" customFormat="1" spans="1:8">
      <c r="A35" s="63" t="s">
        <v>53</v>
      </c>
      <c r="B35" s="63"/>
      <c r="C35" s="63"/>
      <c r="D35" s="63"/>
      <c r="E35" s="63"/>
      <c r="F35" s="63"/>
      <c r="G35" s="63"/>
      <c r="H35" s="64">
        <f>H31+H33</f>
        <v>62964</v>
      </c>
    </row>
    <row r="36" s="3" customFormat="1" ht="22.5" spans="1:8">
      <c r="A36" s="65" t="s">
        <v>54</v>
      </c>
      <c r="B36" s="65"/>
      <c r="C36" s="65"/>
      <c r="D36" s="65"/>
      <c r="E36" s="65"/>
      <c r="F36" s="65"/>
      <c r="G36" s="65"/>
      <c r="H36" s="66">
        <v>55000</v>
      </c>
    </row>
  </sheetData>
  <mergeCells count="11">
    <mergeCell ref="A2:C2"/>
    <mergeCell ref="A18:G18"/>
    <mergeCell ref="A24:G24"/>
    <mergeCell ref="A27:G27"/>
    <mergeCell ref="A30:G30"/>
    <mergeCell ref="A31:G31"/>
    <mergeCell ref="C32:G32"/>
    <mergeCell ref="A33:G33"/>
    <mergeCell ref="A34:G34"/>
    <mergeCell ref="A35:G35"/>
    <mergeCell ref="A36:G36"/>
  </mergeCells>
  <pageMargins left="0.7" right="0.7" top="0.75" bottom="0.75" header="0.3" footer="0.3"/>
  <pageSetup paperSize="9" orientation="landscape"/>
  <headerFooter/>
  <ignoredErrors>
    <ignoredError sqref="A19 A5:A7 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2025-04-02T09:59:44Z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CE69F117FBFB400D8954CDA1D37CA62C_13</vt:lpwstr>
  </property>
  <property fmtid="{D5CDD505-2E9C-101B-9397-08002B2CF9AE}" pid="10" name="KSOProductBuildVer">
    <vt:lpwstr>2052-12.1.0.20305</vt:lpwstr>
  </property>
</Properties>
</file>