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报价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<sst xmlns="http://schemas.openxmlformats.org/spreadsheetml/2006/main" count="34" uniqueCount="31">
  <si>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t>2025森世海亚威利坦淋巴水肿领域学术幻灯项目</t>
  </si>
  <si>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</si>
  <si>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</si>
  <si>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</si>
  <si>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</si>
  <si>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</si>
  <si>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1</t>
  </si>
  <si>
    <t>2</t>
  </si>
  <si>
    <t>最终优惠总计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</si>
  <si>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</si>
  <si>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</si>
  <si>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</si>
  <si>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</si>
  <si>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</si>
  <si>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</si>
  <si>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</si>
  <si>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</si>
  <si>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威利坦微学术幻灯*1（ 淋巴水肿领域/预估35页）</t>
  </si>
  <si>
    <t>1-1</t>
  </si>
  <si>
    <t>幻灯片Slides文案每张
Deck per slide</t>
  </si>
  <si>
    <t>幻灯片Slides（包括相关文献检索）文案
Deck Slides(including related literature retrieval)</t>
  </si>
  <si>
    <t>页</t>
  </si>
  <si>
    <t xml:space="preserve"> </t>
  </si>
  <si>
    <t>1-2</t>
  </si>
  <si>
    <t>延展设计
Entension design</t>
  </si>
  <si>
    <t>PPT内页美化
PPT Slides embellishment</t>
  </si>
  <si>
    <t>Total：</t>
  </si>
  <si>
    <t>未含税Total：</t>
  </si>
  <si>
    <t>税 Tax</t>
  </si>
  <si>
    <t>Total Amount</t>
  </si>
  <si>
    <t>最终优惠价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</si>
</sst>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  <numFmt numFmtId="178" formatCode="0_);\(0\)"/>
  </numFmts>
  <fonts count="46">
    <font>
      <sz val="12"/>
      <name val="宋体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6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14"/>
      <color theme="1"/>
      <name val="微软雅黑"/>
      <charset val="134"/>
    </font>
    <font>
      <b/>
      <sz val="12"/>
      <color indexed="9"/>
      <name val="微软雅黑"/>
      <charset val="134"/>
    </font>
    <font>
      <b/>
      <sz val="11"/>
      <color indexed="9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b/>
      <u/>
      <sz val="12"/>
      <color theme="1"/>
      <name val="微软雅黑"/>
      <charset val="134"/>
    </font>
    <font>
      <b/>
      <sz val="16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0" fillId="0" borderId="0" applyFont="0" applyFill="0" applyBorder="0" applyAlignment="0" applyProtection="0"/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8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9" borderId="10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8" fillId="10" borderId="10" applyNumberFormat="0" applyAlignment="0" applyProtection="0">
      <alignment vertical="center"/>
    </xf>
    <xf numFmtId="0" fontId="29" fillId="11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7" fillId="0" borderId="0"/>
    <xf numFmtId="43" fontId="38" fillId="0" borderId="0" applyFont="0" applyFill="0" applyBorder="0" applyAlignment="0" applyProtection="0"/>
    <xf numFmtId="0" fontId="38" fillId="0" borderId="0"/>
    <xf numFmtId="0" fontId="39" fillId="0" borderId="0"/>
    <xf numFmtId="0" fontId="40" fillId="0" borderId="0">
      <alignment vertical="top"/>
    </xf>
    <xf numFmtId="0" fontId="39" fillId="0" borderId="0">
      <alignment vertical="top"/>
    </xf>
    <xf numFmtId="0" fontId="41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39" fillId="0" borderId="0">
      <alignment vertical="top"/>
    </xf>
    <xf numFmtId="0" fontId="39" fillId="0" borderId="0"/>
    <xf numFmtId="0" fontId="0" fillId="0" borderId="0"/>
    <xf numFmtId="0" fontId="44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0" borderId="0">
      <alignment vertical="top"/>
    </xf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7" fillId="2" borderId="0" xfId="0" applyFont="1" applyFill="1" applyAlignment="1">
      <alignment horizontal="right" wrapText="1"/>
    </xf>
    <xf numFmtId="0" fontId="1" fillId="0" borderId="0" xfId="0" applyFont="1" applyAlignment="1">
      <alignment vertical="top" wrapText="1"/>
    </xf>
    <xf numFmtId="177" fontId="1" fillId="0" borderId="0" xfId="0" applyNumberFormat="1" applyFont="1" applyAlignment="1">
      <alignment vertical="top" wrapText="1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8" fillId="0" borderId="2" xfId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176" fontId="9" fillId="0" borderId="2" xfId="1" applyFont="1" applyBorder="1" applyAlignment="1"/>
    <xf numFmtId="0" fontId="10" fillId="0" borderId="3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49" fontId="11" fillId="4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center" vertical="center" wrapText="1"/>
    </xf>
    <xf numFmtId="178" fontId="12" fillId="4" borderId="2" xfId="0" applyNumberFormat="1" applyFont="1" applyFill="1" applyBorder="1" applyAlignment="1">
      <alignment horizontal="center" vertical="center" wrapText="1"/>
    </xf>
    <xf numFmtId="178" fontId="11" fillId="4" borderId="2" xfId="0" applyNumberFormat="1" applyFont="1" applyFill="1" applyBorder="1" applyAlignment="1">
      <alignment vertical="center" wrapText="1"/>
    </xf>
    <xf numFmtId="49" fontId="8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>
      <alignment horizontal="center" vertical="center"/>
    </xf>
    <xf numFmtId="177" fontId="8" fillId="5" borderId="2" xfId="0" applyNumberFormat="1" applyFont="1" applyFill="1" applyBorder="1" applyAlignment="1">
      <alignment vertical="center"/>
    </xf>
    <xf numFmtId="49" fontId="1" fillId="0" borderId="4" xfId="65" applyNumberFormat="1" applyFont="1" applyBorder="1" applyAlignment="1">
      <alignment horizontal="center" vertical="center" wrapText="1"/>
    </xf>
    <xf numFmtId="0" fontId="1" fillId="0" borderId="4" xfId="65" applyFont="1" applyBorder="1" applyAlignment="1">
      <alignment vertical="center" wrapText="1"/>
    </xf>
    <xf numFmtId="0" fontId="1" fillId="0" borderId="2" xfId="65" applyFont="1" applyBorder="1" applyAlignment="1">
      <alignment horizontal="left" wrapText="1"/>
    </xf>
    <xf numFmtId="0" fontId="1" fillId="0" borderId="2" xfId="65" applyFont="1" applyBorder="1" applyAlignment="1">
      <alignment horizontal="center" vertical="center" wrapText="1"/>
    </xf>
    <xf numFmtId="178" fontId="1" fillId="0" borderId="2" xfId="65" applyNumberFormat="1" applyFont="1" applyBorder="1" applyAlignment="1">
      <alignment horizontal="center" vertical="center" wrapText="1"/>
    </xf>
    <xf numFmtId="177" fontId="1" fillId="0" borderId="2" xfId="65" applyNumberFormat="1" applyFont="1" applyBorder="1" applyAlignment="1">
      <alignment vertical="center" wrapText="1"/>
    </xf>
    <xf numFmtId="0" fontId="1" fillId="0" borderId="2" xfId="65" applyFont="1" applyBorder="1" applyAlignment="1">
      <alignment vertical="center" wrapText="1"/>
    </xf>
    <xf numFmtId="0" fontId="1" fillId="0" borderId="2" xfId="65" applyFont="1" applyBorder="1" applyAlignment="1">
      <alignment horizontal="center" vertical="center"/>
    </xf>
    <xf numFmtId="178" fontId="1" fillId="0" borderId="2" xfId="65" applyNumberFormat="1" applyFont="1" applyBorder="1" applyAlignment="1">
      <alignment horizontal="center" vertical="center"/>
    </xf>
    <xf numFmtId="177" fontId="1" fillId="0" borderId="2" xfId="65" applyNumberFormat="1" applyFont="1" applyBorder="1" applyAlignment="1">
      <alignment vertical="center"/>
    </xf>
    <xf numFmtId="0" fontId="8" fillId="0" borderId="1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177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5" borderId="2" xfId="0" applyFont="1" applyFill="1" applyBorder="1" applyAlignment="1">
      <alignment horizontal="center" vertical="center"/>
    </xf>
    <xf numFmtId="9" fontId="8" fillId="5" borderId="1" xfId="0" applyNumberFormat="1" applyFont="1" applyFill="1" applyBorder="1" applyAlignment="1">
      <alignment horizontal="center"/>
    </xf>
    <xf numFmtId="9" fontId="8" fillId="5" borderId="5" xfId="0" applyNumberFormat="1" applyFont="1" applyFill="1" applyBorder="1" applyAlignment="1">
      <alignment horizontal="center"/>
    </xf>
    <xf numFmtId="9" fontId="8" fillId="5" borderId="6" xfId="0" applyNumberFormat="1" applyFont="1" applyFill="1" applyBorder="1" applyAlignment="1">
      <alignment horizontal="center"/>
    </xf>
    <xf numFmtId="0" fontId="13" fillId="6" borderId="1" xfId="0" applyFont="1" applyFill="1" applyBorder="1" applyAlignment="1">
      <alignment horizontal="right" vertical="center"/>
    </xf>
    <xf numFmtId="0" fontId="13" fillId="6" borderId="5" xfId="0" applyFont="1" applyFill="1" applyBorder="1" applyAlignment="1">
      <alignment horizontal="right" vertical="center"/>
    </xf>
    <xf numFmtId="0" fontId="13" fillId="6" borderId="6" xfId="0" applyFont="1" applyFill="1" applyBorder="1" applyAlignment="1">
      <alignment horizontal="right" vertical="center"/>
    </xf>
    <xf numFmtId="177" fontId="13" fillId="6" borderId="2" xfId="0" applyNumberFormat="1" applyFont="1" applyFill="1" applyBorder="1" applyAlignment="1">
      <alignment vertical="center"/>
    </xf>
    <xf numFmtId="0" fontId="14" fillId="7" borderId="2" xfId="0" applyFont="1" applyFill="1" applyBorder="1" applyAlignment="1">
      <alignment horizontal="right" vertical="center"/>
    </xf>
    <xf numFmtId="177" fontId="15" fillId="0" borderId="6" xfId="0" applyNumberFormat="1" applyFont="1" applyBorder="1" applyAlignment="1">
      <alignment vertical="center"/>
    </xf>
    <xf numFmtId="49" fontId="16" fillId="0" borderId="2" xfId="0" applyNumberFormat="1" applyFont="1" applyBorder="1" applyAlignment="1">
      <alignment horizontal="center"/>
    </xf>
    <xf numFmtId="177" fontId="9" fillId="0" borderId="2" xfId="0" applyNumberFormat="1" applyFont="1" applyBorder="1" applyAlignment="1">
      <alignment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常规 6" xfId="65"/>
    <cellStyle name="好_20131026　杭州無錫2日間見積もり(0929)" xfId="66"/>
    <cellStyle name="好_Meeting Request（1125 价）" xfId="67"/>
    <cellStyle name="千位分隔 2" xfId="68"/>
    <cellStyle name="样式 1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9"/>
  <sheetViews>
    <sheetView showGridLines="0" tabSelected="1" zoomScale="81" zoomScaleNormal="81" workbookViewId="0">
      <selection activeCell="A2" sqref="A2:C2"/>
    </sheetView>
  </sheetViews>
  <sheetFormatPr defaultColWidth="9" defaultRowHeight="16.5"/>
  <cols>
    <col min="1" max="1" width="6.33333333333333" style="4" customWidth="1"/>
    <col min="2" max="2" width="49.1666666666667" style="5" customWidth="1"/>
    <col min="3" max="3" width="61.6666666666667" style="6" customWidth="1"/>
    <col min="4" max="4" width="8.33333333333333" style="5" customWidth="1"/>
    <col min="5" max="5" width="5.83333333333333" style="7" customWidth="1"/>
    <col min="6" max="6" width="6.16666666666667" style="7" customWidth="1"/>
    <col min="7" max="7" width="12.5" style="7" customWidth="1"/>
    <col min="8" max="8" width="16.5" style="8" customWidth="1"/>
    <col min="9" max="9" width="26.8333333333333" style="5" customWidth="1"/>
    <col min="10" max="10" width="13.6666666666667" style="5" customWidth="1"/>
    <col min="11" max="11" width="17" style="5" customWidth="1"/>
    <col min="12" max="16384" width="9" style="5"/>
  </cols>
  <sheetData>
    <row r="2" s="1" customFormat="1" ht="22.5" spans="1:8">
      <c r="A2" s="9" t="s">
        <v>0</v>
      </c>
      <c r="B2" s="9"/>
      <c r="C2" s="9"/>
      <c r="D2" s="10"/>
      <c r="E2" s="10"/>
      <c r="F2" s="11"/>
      <c r="H2" s="12"/>
    </row>
    <row r="3" s="1" customFormat="1" ht="33" spans="1:8">
      <c r="A3" s="13"/>
      <c r="B3" s="14" t="s">
        <v>1</v>
      </c>
      <c r="C3" s="15" t="s">
        <v>2</v>
      </c>
      <c r="E3" s="16"/>
      <c r="F3" s="16"/>
      <c r="G3" s="16"/>
      <c r="H3" s="17"/>
    </row>
    <row r="4" s="1" customFormat="1" spans="1:8">
      <c r="A4" s="18" t="s">
        <v>3</v>
      </c>
      <c r="B4" s="19" t="s">
        <v>4</v>
      </c>
      <c r="C4" s="20" t="s">
        <v>5</v>
      </c>
      <c r="D4" s="21"/>
      <c r="E4" s="16"/>
      <c r="F4" s="16"/>
      <c r="G4" s="16"/>
      <c r="H4" s="17"/>
    </row>
    <row r="5" s="1" customFormat="1" spans="1:8">
      <c r="A5" s="22" t="s">
        <v>6</v>
      </c>
      <c r="B5" s="23" t="str">
        <f>B10</f>
        <v>威利坦微学术幻灯*1（ 淋巴水肿领域/预估35页）</v>
      </c>
      <c r="C5" s="24">
        <f>H13</f>
        <v>25375</v>
      </c>
      <c r="D5" s="21"/>
      <c r="E5" s="16"/>
      <c r="F5" s="16"/>
      <c r="G5" s="16"/>
      <c r="H5" s="17"/>
    </row>
    <row r="6" s="1" customFormat="1" spans="1:8">
      <c r="A6" s="22" t="s">
        <v>7</v>
      </c>
      <c r="B6" s="23" t="str">
        <f>B15</f>
        <v>税 Tax</v>
      </c>
      <c r="C6" s="24">
        <f>H16</f>
        <v>1522.5</v>
      </c>
      <c r="D6" s="21"/>
      <c r="E6" s="16"/>
      <c r="F6" s="16"/>
      <c r="G6" s="16"/>
      <c r="H6" s="17"/>
    </row>
    <row r="7" s="1" customFormat="1" spans="1:8">
      <c r="A7" s="25"/>
      <c r="B7" s="26" t="s">
        <v>8</v>
      </c>
      <c r="C7" s="27">
        <f>H19</f>
        <v>26897.5</v>
      </c>
      <c r="D7" s="21"/>
      <c r="E7" s="16"/>
      <c r="F7" s="16"/>
      <c r="G7" s="16"/>
      <c r="H7" s="17"/>
    </row>
    <row r="8" s="1" customFormat="1" ht="38.5" customHeight="1" spans="1:8">
      <c r="A8" s="13"/>
      <c r="B8" s="28" t="s">
        <v>9</v>
      </c>
      <c r="C8" s="29"/>
      <c r="D8" s="21"/>
      <c r="E8" s="11"/>
      <c r="F8" s="11"/>
      <c r="H8" s="12"/>
    </row>
    <row r="9" s="1" customFormat="1" spans="1:8">
      <c r="A9" s="30" t="s">
        <v>10</v>
      </c>
      <c r="B9" s="31" t="s">
        <v>11</v>
      </c>
      <c r="C9" s="31"/>
      <c r="D9" s="32" t="s">
        <v>12</v>
      </c>
      <c r="E9" s="32" t="s">
        <v>13</v>
      </c>
      <c r="F9" s="33" t="s">
        <v>14</v>
      </c>
      <c r="G9" s="33" t="s">
        <v>15</v>
      </c>
      <c r="H9" s="34" t="s">
        <v>16</v>
      </c>
    </row>
    <row r="10" s="1" customFormat="1" spans="1:8">
      <c r="A10" s="35" t="s">
        <v>6</v>
      </c>
      <c r="B10" s="36" t="s">
        <v>17</v>
      </c>
      <c r="C10" s="36"/>
      <c r="D10" s="36"/>
      <c r="E10" s="37"/>
      <c r="F10" s="38"/>
      <c r="G10" s="38"/>
      <c r="H10" s="39"/>
    </row>
    <row r="11" s="1" customFormat="1" ht="33" spans="1:9">
      <c r="A11" s="40" t="s">
        <v>18</v>
      </c>
      <c r="B11" s="41" t="s">
        <v>19</v>
      </c>
      <c r="C11" s="42" t="s">
        <v>20</v>
      </c>
      <c r="D11" s="43" t="s">
        <v>21</v>
      </c>
      <c r="E11" s="43">
        <v>1</v>
      </c>
      <c r="F11" s="44">
        <v>35</v>
      </c>
      <c r="G11" s="44">
        <v>625</v>
      </c>
      <c r="H11" s="45">
        <f t="shared" ref="H11:H12" si="0">F11*E11*G11</f>
        <v>21875</v>
      </c>
      <c r="I11" s="1" t="s">
        <v>22</v>
      </c>
    </row>
    <row r="12" s="1" customFormat="1" ht="33" spans="1:8">
      <c r="A12" s="40" t="s">
        <v>23</v>
      </c>
      <c r="B12" s="46" t="s">
        <v>24</v>
      </c>
      <c r="C12" s="42" t="s">
        <v>25</v>
      </c>
      <c r="D12" s="43" t="s">
        <v>21</v>
      </c>
      <c r="E12" s="47">
        <v>1</v>
      </c>
      <c r="F12" s="44">
        <v>35</v>
      </c>
      <c r="G12" s="48">
        <v>100</v>
      </c>
      <c r="H12" s="49">
        <f t="shared" si="0"/>
        <v>3500</v>
      </c>
    </row>
    <row r="13" s="1" customFormat="1" spans="1:8">
      <c r="A13" s="50" t="s">
        <v>26</v>
      </c>
      <c r="B13" s="51"/>
      <c r="C13" s="51"/>
      <c r="D13" s="51"/>
      <c r="E13" s="51"/>
      <c r="F13" s="51"/>
      <c r="G13" s="52"/>
      <c r="H13" s="53">
        <f>SUM(H11:H12)</f>
        <v>25375</v>
      </c>
    </row>
    <row r="14" s="1" customFormat="1" spans="1:8">
      <c r="A14" s="54" t="s">
        <v>27</v>
      </c>
      <c r="B14" s="54"/>
      <c r="C14" s="54"/>
      <c r="D14" s="54"/>
      <c r="E14" s="54"/>
      <c r="F14" s="54"/>
      <c r="G14" s="54"/>
      <c r="H14" s="53">
        <f>H13</f>
        <v>25375</v>
      </c>
    </row>
    <row r="15" s="1" customFormat="1" spans="1:8">
      <c r="A15" s="55">
        <v>2</v>
      </c>
      <c r="B15" s="36" t="s">
        <v>28</v>
      </c>
      <c r="C15" s="56">
        <v>0.06</v>
      </c>
      <c r="D15" s="57"/>
      <c r="E15" s="57"/>
      <c r="F15" s="57"/>
      <c r="G15" s="58"/>
      <c r="H15" s="39"/>
    </row>
    <row r="16" s="1" customFormat="1" spans="1:8">
      <c r="A16" s="54" t="s">
        <v>26</v>
      </c>
      <c r="B16" s="54"/>
      <c r="C16" s="54"/>
      <c r="D16" s="54"/>
      <c r="E16" s="54"/>
      <c r="F16" s="54"/>
      <c r="G16" s="54"/>
      <c r="H16" s="53">
        <f>H14*0.06</f>
        <v>1522.5</v>
      </c>
    </row>
    <row r="17" s="2" customFormat="1" spans="1:8">
      <c r="A17" s="59"/>
      <c r="B17" s="60"/>
      <c r="C17" s="60"/>
      <c r="D17" s="60"/>
      <c r="E17" s="60"/>
      <c r="F17" s="60"/>
      <c r="G17" s="61"/>
      <c r="H17" s="62"/>
    </row>
    <row r="18" s="1" customFormat="1" spans="1:8">
      <c r="A18" s="63" t="s">
        <v>29</v>
      </c>
      <c r="B18" s="63"/>
      <c r="C18" s="63"/>
      <c r="D18" s="63"/>
      <c r="E18" s="63"/>
      <c r="F18" s="63"/>
      <c r="G18" s="63"/>
      <c r="H18" s="64">
        <f>H14+H16</f>
        <v>26897.5</v>
      </c>
    </row>
    <row r="19" s="3" customFormat="1" ht="22.5" spans="1:8">
      <c r="A19" s="65" t="s">
        <v>30</v>
      </c>
      <c r="B19" s="65"/>
      <c r="C19" s="65"/>
      <c r="D19" s="65"/>
      <c r="E19" s="65"/>
      <c r="F19" s="65"/>
      <c r="G19" s="65"/>
      <c r="H19" s="66">
        <f>H18</f>
        <v>26897.5</v>
      </c>
    </row>
  </sheetData>
  <mergeCells count="8">
    <mergeCell ref="A2:C2"/>
    <mergeCell ref="A13:G13"/>
    <mergeCell ref="A14:G14"/>
    <mergeCell ref="C15:G15"/>
    <mergeCell ref="A16:G16"/>
    <mergeCell ref="A17:G17"/>
    <mergeCell ref="A18:G18"/>
    <mergeCell ref="A19:G19"/>
  </mergeCells>
  <pageMargins left="0.7" right="0.7" top="0.75" bottom="0.75" header="0.3" footer="0.3"/>
  <pageSetup paperSize="9" orientation="landscape"/>
  <headerFooter/>
  <ignoredErrors>
    <ignoredError sqref="A10 A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2025-02-19T05:15:38Z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A619160027834676B85333B47E63C57E_13</vt:lpwstr>
  </property>
  <property fmtid="{D5CDD505-2E9C-101B-9397-08002B2CF9AE}" pid="10" name="KSOProductBuildVer">
    <vt:lpwstr>2052-12.1.0.19770</vt:lpwstr>
  </property>
</Properties>
</file>