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<sst xmlns="http://schemas.openxmlformats.org/spreadsheetml/2006/main" count="45" uniqueCount="33">
  <si>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2025森世海亚威利坦微循环学术幻灯项目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</si>
  <si>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</si>
  <si>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</si>
  <si>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</si>
  <si>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</si>
  <si>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</si>
  <si>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</si>
  <si>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</si>
  <si>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</si>
  <si>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</si>
  <si>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</si>
  <si>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</si>
  <si>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</si>
  <si>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</si>
  <si>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</si>
  <si>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</si>
  <si>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</si>
  <si>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</si>
  <si>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威利坦微循环学术幻灯*1（预估30页）</t>
  </si>
  <si>
    <t>微循环学术幻灯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</si>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</sst>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"/>
  <sheetViews>
    <sheetView showGridLines="0" tabSelected="1" zoomScale="81" zoomScaleNormal="81" workbookViewId="0">
      <selection activeCell="J12" sqref="J12"/>
    </sheetView>
  </sheetViews>
  <sheetFormatPr defaultColWidth="9" defaultRowHeight="16.5"/>
  <cols>
    <col min="1" max="1" width="6.33333333333333" style="4" customWidth="1"/>
    <col min="2" max="2" width="40" style="5" customWidth="1"/>
    <col min="3" max="3" width="46.5" style="6" customWidth="1"/>
    <col min="4" max="4" width="8.33333333333333" style="5" customWidth="1"/>
    <col min="5" max="5" width="5.83333333333333" style="7" customWidth="1"/>
    <col min="6" max="6" width="4.5" style="7" customWidth="1"/>
    <col min="7" max="7" width="9.75" style="7" customWidth="1"/>
    <col min="8" max="8" width="14.5833333333333" style="8" customWidth="1"/>
    <col min="9" max="9" width="3.91666666666667" style="5" customWidth="1"/>
    <col min="10" max="10" width="13.6666666666667" style="5" customWidth="1"/>
    <col min="11" max="11" width="10.7" style="5" customWidth="1"/>
    <col min="12" max="12" width="14.5833333333333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/>
      <c r="E4" s="16"/>
      <c r="F4" s="16"/>
      <c r="G4" s="16"/>
      <c r="H4" s="17"/>
    </row>
    <row r="5" s="1" customFormat="1" spans="1:8">
      <c r="A5" s="22" t="s">
        <v>6</v>
      </c>
      <c r="B5" s="23" t="str">
        <f>B10</f>
        <v>威利坦微循环学术幻灯*1（预估30页）</v>
      </c>
      <c r="C5" s="24">
        <f>H13</f>
        <v>21750</v>
      </c>
      <c r="D5" s="21"/>
      <c r="E5" s="16"/>
      <c r="F5" s="16"/>
      <c r="G5" s="16"/>
      <c r="H5" s="17"/>
    </row>
    <row r="6" s="1" customFormat="1" spans="1:8">
      <c r="A6" s="22" t="s">
        <v>7</v>
      </c>
      <c r="B6" s="23" t="str">
        <f>B15</f>
        <v>税 Tax</v>
      </c>
      <c r="C6" s="24">
        <f>H16</f>
        <v>1305</v>
      </c>
      <c r="D6" s="21"/>
      <c r="E6" s="16"/>
      <c r="F6" s="16"/>
      <c r="G6" s="16"/>
      <c r="H6" s="17"/>
    </row>
    <row r="7" s="1" customFormat="1" spans="1:8">
      <c r="A7" s="25"/>
      <c r="B7" s="26" t="s">
        <v>8</v>
      </c>
      <c r="C7" s="27">
        <f>H19</f>
        <v>23055</v>
      </c>
      <c r="D7" s="21"/>
      <c r="E7" s="16"/>
      <c r="F7" s="16"/>
      <c r="G7" s="16"/>
      <c r="H7" s="17"/>
    </row>
    <row r="8" s="1" customFormat="1" ht="38.5" customHeight="1" spans="1:12">
      <c r="A8" s="13"/>
      <c r="B8" s="28" t="s">
        <v>9</v>
      </c>
      <c r="C8" s="29"/>
      <c r="D8" s="21"/>
      <c r="E8" s="11"/>
      <c r="F8" s="11"/>
      <c r="H8" s="12"/>
      <c r="I8" s="67" t="s">
        <v>10</v>
      </c>
      <c r="J8" s="67"/>
      <c r="K8" s="67"/>
      <c r="L8" s="68"/>
    </row>
    <row r="9" s="1" customFormat="1" ht="33" spans="1:12">
      <c r="A9" s="30" t="s">
        <v>11</v>
      </c>
      <c r="B9" s="31" t="s">
        <v>12</v>
      </c>
      <c r="C9" s="31"/>
      <c r="D9" s="32" t="s">
        <v>13</v>
      </c>
      <c r="E9" s="32" t="s">
        <v>14</v>
      </c>
      <c r="F9" s="33" t="s">
        <v>15</v>
      </c>
      <c r="G9" s="33" t="s">
        <v>16</v>
      </c>
      <c r="H9" s="34" t="s">
        <v>17</v>
      </c>
      <c r="I9" s="32" t="s">
        <v>14</v>
      </c>
      <c r="J9" s="33" t="s">
        <v>15</v>
      </c>
      <c r="K9" s="33" t="s">
        <v>16</v>
      </c>
      <c r="L9" s="69" t="s">
        <v>17</v>
      </c>
    </row>
    <row r="10" s="1" customFormat="1" spans="1:12">
      <c r="A10" s="35" t="s">
        <v>6</v>
      </c>
      <c r="B10" s="36" t="s">
        <v>18</v>
      </c>
      <c r="C10" s="36"/>
      <c r="D10" s="36"/>
      <c r="E10" s="37"/>
      <c r="F10" s="38"/>
      <c r="G10" s="38"/>
      <c r="H10" s="39"/>
      <c r="I10" s="70" t="s">
        <v>19</v>
      </c>
      <c r="J10" s="55"/>
      <c r="K10" s="55"/>
      <c r="L10" s="71"/>
    </row>
    <row r="11" s="1" customFormat="1" ht="33" spans="1:12">
      <c r="A11" s="40" t="s">
        <v>20</v>
      </c>
      <c r="B11" s="41" t="s">
        <v>21</v>
      </c>
      <c r="C11" s="42" t="s">
        <v>22</v>
      </c>
      <c r="D11" s="43" t="s">
        <v>23</v>
      </c>
      <c r="E11" s="43">
        <v>1</v>
      </c>
      <c r="F11" s="44">
        <v>30</v>
      </c>
      <c r="G11" s="44">
        <v>625</v>
      </c>
      <c r="H11" s="45">
        <f t="shared" ref="H11:H12" si="0">F11*E11*G11</f>
        <v>18750</v>
      </c>
      <c r="I11" s="43">
        <v>1</v>
      </c>
      <c r="J11" s="44">
        <v>33</v>
      </c>
      <c r="K11" s="44">
        <v>625</v>
      </c>
      <c r="L11" s="45">
        <f>J11*I11*K11</f>
        <v>20625</v>
      </c>
    </row>
    <row r="12" s="1" customFormat="1" ht="33" spans="1:12">
      <c r="A12" s="40" t="s">
        <v>24</v>
      </c>
      <c r="B12" s="46" t="s">
        <v>25</v>
      </c>
      <c r="C12" s="42" t="s">
        <v>26</v>
      </c>
      <c r="D12" s="43" t="s">
        <v>23</v>
      </c>
      <c r="E12" s="47">
        <v>1</v>
      </c>
      <c r="F12" s="44">
        <v>30</v>
      </c>
      <c r="G12" s="48">
        <v>100</v>
      </c>
      <c r="H12" s="49">
        <f t="shared" si="0"/>
        <v>3000</v>
      </c>
      <c r="I12" s="47">
        <v>1</v>
      </c>
      <c r="J12" s="44">
        <v>33</v>
      </c>
      <c r="K12" s="48">
        <v>100</v>
      </c>
      <c r="L12" s="49">
        <f>J12*I12*K12</f>
        <v>3300</v>
      </c>
    </row>
    <row r="13" s="1" customFormat="1" spans="1:12">
      <c r="A13" s="50" t="s">
        <v>27</v>
      </c>
      <c r="B13" s="51"/>
      <c r="C13" s="51"/>
      <c r="D13" s="51"/>
      <c r="E13" s="51"/>
      <c r="F13" s="51"/>
      <c r="G13" s="52"/>
      <c r="H13" s="53">
        <f>SUM(H11:H12)</f>
        <v>21750</v>
      </c>
      <c r="I13" s="54" t="s">
        <v>27</v>
      </c>
      <c r="J13" s="54"/>
      <c r="K13" s="54"/>
      <c r="L13" s="72">
        <f>SUM(L9:L12)</f>
        <v>23925</v>
      </c>
    </row>
    <row r="14" s="1" customFormat="1" spans="1:12">
      <c r="A14" s="54" t="s">
        <v>28</v>
      </c>
      <c r="B14" s="54"/>
      <c r="C14" s="54"/>
      <c r="D14" s="54"/>
      <c r="E14" s="54"/>
      <c r="F14" s="54"/>
      <c r="G14" s="54"/>
      <c r="H14" s="53">
        <f>H13</f>
        <v>21750</v>
      </c>
      <c r="I14" s="54" t="s">
        <v>28</v>
      </c>
      <c r="J14" s="54"/>
      <c r="K14" s="54"/>
      <c r="L14" s="72">
        <f>L13</f>
        <v>23925</v>
      </c>
    </row>
    <row r="15" s="1" customFormat="1" spans="1:12">
      <c r="A15" s="55">
        <v>2</v>
      </c>
      <c r="B15" s="36" t="s">
        <v>29</v>
      </c>
      <c r="C15" s="56">
        <v>0.06</v>
      </c>
      <c r="D15" s="57"/>
      <c r="E15" s="57"/>
      <c r="F15" s="57"/>
      <c r="G15" s="58"/>
      <c r="H15" s="39"/>
      <c r="I15" s="70" t="s">
        <v>29</v>
      </c>
      <c r="J15" s="55"/>
      <c r="K15" s="55"/>
      <c r="L15" s="71"/>
    </row>
    <row r="16" s="1" customFormat="1" spans="1:12">
      <c r="A16" s="54" t="s">
        <v>27</v>
      </c>
      <c r="B16" s="54"/>
      <c r="C16" s="54"/>
      <c r="D16" s="54"/>
      <c r="E16" s="54"/>
      <c r="F16" s="54"/>
      <c r="G16" s="54"/>
      <c r="H16" s="53">
        <f>H14*0.06</f>
        <v>1305</v>
      </c>
      <c r="I16" s="54" t="s">
        <v>27</v>
      </c>
      <c r="J16" s="54"/>
      <c r="K16" s="54"/>
      <c r="L16" s="73">
        <f>L14*0.06</f>
        <v>1435.5</v>
      </c>
    </row>
    <row r="17" s="2" customFormat="1" spans="1:12">
      <c r="A17" s="59"/>
      <c r="B17" s="60"/>
      <c r="C17" s="60"/>
      <c r="D17" s="60"/>
      <c r="E17" s="60"/>
      <c r="F17" s="60"/>
      <c r="G17" s="61"/>
      <c r="H17" s="62"/>
      <c r="I17" s="74"/>
      <c r="J17" s="74"/>
      <c r="K17" s="74"/>
      <c r="L17" s="74"/>
    </row>
    <row r="18" s="1" customFormat="1" spans="1:12">
      <c r="A18" s="63" t="s">
        <v>30</v>
      </c>
      <c r="B18" s="63"/>
      <c r="C18" s="63"/>
      <c r="D18" s="63"/>
      <c r="E18" s="63"/>
      <c r="F18" s="63"/>
      <c r="G18" s="63"/>
      <c r="H18" s="64">
        <f>H14+H16</f>
        <v>23055</v>
      </c>
      <c r="I18" s="75" t="s">
        <v>30</v>
      </c>
      <c r="J18" s="76"/>
      <c r="K18" s="77"/>
      <c r="L18" s="73">
        <f>L14+L16</f>
        <v>25360.5</v>
      </c>
    </row>
    <row r="19" s="3" customFormat="1" ht="22.5" spans="1:12">
      <c r="A19" s="65" t="s">
        <v>31</v>
      </c>
      <c r="B19" s="65"/>
      <c r="C19" s="65"/>
      <c r="D19" s="65"/>
      <c r="E19" s="65"/>
      <c r="F19" s="65"/>
      <c r="G19" s="65"/>
      <c r="H19" s="66">
        <f>H18</f>
        <v>23055</v>
      </c>
      <c r="I19" s="78" t="s">
        <v>32</v>
      </c>
      <c r="J19" s="78"/>
      <c r="K19" s="78"/>
      <c r="L19" s="79">
        <f>H19</f>
        <v>23055</v>
      </c>
    </row>
  </sheetData>
  <mergeCells count="17">
    <mergeCell ref="A2:C2"/>
    <mergeCell ref="I8:L8"/>
    <mergeCell ref="I10:L10"/>
    <mergeCell ref="A13:G13"/>
    <mergeCell ref="I13:K13"/>
    <mergeCell ref="A14:G14"/>
    <mergeCell ref="I14:K14"/>
    <mergeCell ref="C15:G15"/>
    <mergeCell ref="I15:L15"/>
    <mergeCell ref="A16:G16"/>
    <mergeCell ref="I16:K16"/>
    <mergeCell ref="A17:G17"/>
    <mergeCell ref="I17:L17"/>
    <mergeCell ref="A18:G18"/>
    <mergeCell ref="I18:K18"/>
    <mergeCell ref="A19:G19"/>
    <mergeCell ref="I19:K19"/>
  </mergeCells>
  <pageMargins left="0.7" right="0.7" top="0.75" bottom="0.75" header="0.3" footer="0.3"/>
  <pageSetup paperSize="9" orientation="landscape"/>
  <headerFooter/>
  <ignoredErrors>
    <ignoredError sqref="A10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2025-03-26T02:36:56Z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3EAA78A149EE44E2BE37155F7FC52C1B_13</vt:lpwstr>
  </property>
  <property fmtid="{D5CDD505-2E9C-101B-9397-08002B2CF9AE}" pid="10" name="KSOProductBuildVer">
    <vt:lpwstr>2052-12.1.0.20305</vt:lpwstr>
  </property>
</Properties>
</file>