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<sst xmlns="http://schemas.openxmlformats.org/spreadsheetml/2006/main" count="43" uniqueCount="38">
  <si>
    <t>2025森世海亚原研和仿制药对比单页物料制作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</si>
  <si>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</si>
  <si>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</si>
  <si>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</si>
  <si>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</si>
  <si>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</si>
  <si>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4</t>
  </si>
  <si>
    <t>5</t>
  </si>
  <si>
    <t>总计 Total</t>
  </si>
  <si>
    <t>最终优惠总计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</si>
  <si>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</si>
  <si>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</si>
  <si>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</si>
  <si>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</si>
  <si>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</si>
  <si>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</si>
  <si>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</si>
  <si>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</si>
  <si>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单页（原研和仿制药对比）</t>
  </si>
  <si>
    <t>1-1</t>
  </si>
  <si>
    <t>文案撰写 A4 每页
Copy Writing per A4 page</t>
  </si>
  <si>
    <t>页</t>
  </si>
  <si>
    <t>1-2</t>
  </si>
  <si>
    <t>产品/销售手册
Product/ Sales manunal</t>
  </si>
  <si>
    <t>产品/销售手册内页设计
Inside design</t>
  </si>
  <si>
    <t>Total：</t>
  </si>
  <si>
    <t>单页印刷及运送</t>
  </si>
  <si>
    <t>2-1</t>
  </si>
  <si>
    <t>单页印刷（1个单页3000份）</t>
  </si>
  <si>
    <t>尺寸：A4。250克铜版纸 双面印刷 居中钢线</t>
  </si>
  <si>
    <t>份</t>
  </si>
  <si>
    <t>2-2</t>
  </si>
  <si>
    <t>运费</t>
  </si>
  <si>
    <t>一次性运费</t>
  </si>
  <si>
    <t>次</t>
  </si>
  <si>
    <t>税 Tax</t>
  </si>
  <si>
    <t>Total Amount</t>
  </si>
  <si>
    <t>最终优惠价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</si>
</sst>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_);\(0\)"/>
    <numFmt numFmtId="179" formatCode="#,##0.00_ "/>
    <numFmt numFmtId="180" formatCode="0.00_ "/>
    <numFmt numFmtId="181" formatCode="#,##0.00_ ;[Red]\-#,##0.00\ "/>
    <numFmt numFmtId="182" formatCode="&quot;￥&quot;#,##0.00_);[Red]\(&quot;￥&quot;#,##0.00\)"/>
  </numFmts>
  <fonts count="45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6" fillId="0" borderId="0"/>
    <xf numFmtId="0" fontId="37" fillId="0" borderId="0">
      <alignment vertical="top"/>
    </xf>
    <xf numFmtId="0" fontId="36" fillId="0" borderId="0">
      <alignment vertical="top"/>
    </xf>
    <xf numFmtId="0" fontId="38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top"/>
    </xf>
    <xf numFmtId="0" fontId="36" fillId="0" borderId="0"/>
    <xf numFmtId="0" fontId="0" fillId="0" borderId="0"/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7" fillId="0" borderId="0">
      <alignment vertical="top"/>
    </xf>
  </cellStyleXfs>
  <cellXfs count="77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77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0" borderId="2" xfId="1" applyFont="1" applyBorder="1" applyAlignment="1"/>
    <xf numFmtId="43" fontId="2" fillId="0" borderId="0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7" fillId="0" borderId="0" xfId="0" applyFont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8" fontId="9" fillId="4" borderId="2" xfId="0" applyNumberFormat="1" applyFont="1" applyFill="1" applyBorder="1" applyAlignment="1">
      <alignment horizontal="center" vertical="center" wrapText="1"/>
    </xf>
    <xf numFmtId="177" fontId="9" fillId="4" borderId="2" xfId="0" applyNumberFormat="1" applyFont="1" applyFill="1" applyBorder="1" applyAlignment="1">
      <alignment horizontal="center" vertical="center" wrapText="1"/>
    </xf>
    <xf numFmtId="178" fontId="5" fillId="4" borderId="2" xfId="0" applyNumberFormat="1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/>
    </xf>
    <xf numFmtId="9" fontId="1" fillId="5" borderId="2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9" fontId="1" fillId="5" borderId="2" xfId="0" applyNumberFormat="1" applyFont="1" applyFill="1" applyBorder="1"/>
    <xf numFmtId="49" fontId="2" fillId="0" borderId="4" xfId="69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9" fontId="2" fillId="0" borderId="2" xfId="69" applyNumberFormat="1" applyFont="1" applyBorder="1" applyAlignment="1">
      <alignment horizontal="right" vertical="center"/>
    </xf>
    <xf numFmtId="0" fontId="2" fillId="0" borderId="2" xfId="69" applyFont="1" applyBorder="1" applyAlignment="1">
      <alignment vertical="center" wrapText="1"/>
    </xf>
    <xf numFmtId="0" fontId="2" fillId="0" borderId="2" xfId="69" applyFont="1" applyBorder="1" applyAlignment="1">
      <alignment horizontal="left" wrapText="1"/>
    </xf>
    <xf numFmtId="0" fontId="2" fillId="0" borderId="2" xfId="69" applyFont="1" applyBorder="1" applyAlignment="1">
      <alignment horizontal="center" vertical="center"/>
    </xf>
    <xf numFmtId="178" fontId="2" fillId="0" borderId="2" xfId="69" applyNumberFormat="1" applyFont="1" applyBorder="1" applyAlignment="1">
      <alignment horizontal="center" vertical="center"/>
    </xf>
    <xf numFmtId="177" fontId="2" fillId="0" borderId="2" xfId="69" applyNumberFormat="1" applyFont="1" applyBorder="1" applyAlignment="1">
      <alignment horizontal="center" vertical="center"/>
    </xf>
    <xf numFmtId="0" fontId="2" fillId="0" borderId="2" xfId="69" applyFont="1" applyBorder="1" applyAlignment="1">
      <alignment horizontal="right"/>
    </xf>
    <xf numFmtId="177" fontId="2" fillId="0" borderId="2" xfId="69" applyNumberFormat="1" applyFont="1" applyBorder="1" applyAlignment="1">
      <alignment horizontal="right"/>
    </xf>
    <xf numFmtId="179" fontId="2" fillId="0" borderId="2" xfId="69" applyNumberFormat="1" applyFont="1" applyBorder="1"/>
    <xf numFmtId="0" fontId="2" fillId="0" borderId="4" xfId="69" applyFont="1" applyBorder="1" applyAlignment="1">
      <alignment vertical="center"/>
    </xf>
    <xf numFmtId="0" fontId="2" fillId="0" borderId="2" xfId="69" applyFont="1" applyBorder="1" applyAlignment="1">
      <alignment horizontal="left"/>
    </xf>
    <xf numFmtId="0" fontId="2" fillId="0" borderId="2" xfId="69" applyFont="1" applyBorder="1" applyAlignment="1">
      <alignment horizontal="center"/>
    </xf>
    <xf numFmtId="0" fontId="1" fillId="0" borderId="2" xfId="69" applyFont="1" applyBorder="1" applyAlignment="1">
      <alignment horizontal="right"/>
    </xf>
    <xf numFmtId="177" fontId="1" fillId="0" borderId="2" xfId="69" applyNumberFormat="1" applyFont="1" applyBorder="1" applyAlignment="1">
      <alignment horizontal="right"/>
    </xf>
    <xf numFmtId="180" fontId="1" fillId="0" borderId="2" xfId="69" applyNumberFormat="1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/>
    </xf>
    <xf numFmtId="180" fontId="1" fillId="0" borderId="2" xfId="0" applyNumberFormat="1" applyFont="1" applyBorder="1"/>
    <xf numFmtId="0" fontId="10" fillId="6" borderId="2" xfId="0" applyFont="1" applyFill="1" applyBorder="1" applyAlignment="1">
      <alignment horizontal="center" vertical="center"/>
    </xf>
    <xf numFmtId="177" fontId="10" fillId="6" borderId="2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177" fontId="11" fillId="7" borderId="2" xfId="0" applyNumberFormat="1" applyFont="1" applyFill="1" applyBorder="1" applyAlignment="1">
      <alignment horizontal="center" vertical="center"/>
    </xf>
    <xf numFmtId="181" fontId="12" fillId="0" borderId="5" xfId="0" applyNumberFormat="1" applyFont="1" applyBorder="1"/>
    <xf numFmtId="49" fontId="13" fillId="0" borderId="2" xfId="0" applyNumberFormat="1" applyFont="1" applyBorder="1" applyAlignment="1">
      <alignment horizontal="center"/>
    </xf>
    <xf numFmtId="182" fontId="8" fillId="0" borderId="2" xfId="0" applyNumberFormat="1" applyFont="1" applyBorder="1" applyAlignment="1">
      <alignment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2:H25"/>
  <sheetViews>
    <sheetView showGridLines="0" tabSelected="1" zoomScale="57" zoomScaleNormal="57" workbookViewId="0">
      <selection activeCell="B16" sqref="B16"/>
    </sheetView>
  </sheetViews>
  <sheetFormatPr defaultColWidth="9" defaultRowHeight="16.5" outlineLevelCol="7"/>
  <cols>
    <col min="1" max="1" width="9.66666666666667" style="2" customWidth="1"/>
    <col min="2" max="2" width="40.8333333333333" style="3" customWidth="1"/>
    <col min="3" max="3" width="51.8333333333333" style="4" customWidth="1"/>
    <col min="4" max="4" width="8.33333333333333" style="5" customWidth="1"/>
    <col min="5" max="5" width="5.83333333333333" style="5" customWidth="1"/>
    <col min="6" max="6" width="9.5" style="5" customWidth="1"/>
    <col min="7" max="7" width="11.5" style="6" customWidth="1"/>
    <col min="8" max="8" width="16.5" style="3" customWidth="1"/>
    <col min="9" max="9" width="16.1666666666667" style="3" customWidth="1"/>
    <col min="10" max="16384" width="9" style="3"/>
  </cols>
  <sheetData>
    <row r="2" ht="21.5" spans="1:7">
      <c r="A2" s="7" t="s">
        <v>0</v>
      </c>
      <c r="B2" s="7"/>
      <c r="C2" s="7"/>
      <c r="D2" s="8"/>
      <c r="E2" s="9"/>
      <c r="G2" s="10"/>
    </row>
    <row r="3" ht="33" spans="1:7">
      <c r="A3" s="11"/>
      <c r="B3" s="12" t="s">
        <v>1</v>
      </c>
      <c r="C3" s="13" t="s">
        <v>2</v>
      </c>
      <c r="G3" s="10"/>
    </row>
    <row r="4" spans="1:7">
      <c r="A4" s="14" t="s">
        <v>3</v>
      </c>
      <c r="B4" s="15" t="s">
        <v>4</v>
      </c>
      <c r="C4" s="16" t="s">
        <v>5</v>
      </c>
      <c r="D4" s="17"/>
      <c r="F4" s="18"/>
      <c r="G4" s="10"/>
    </row>
    <row r="5" spans="1:7">
      <c r="A5" s="19">
        <v>1</v>
      </c>
      <c r="B5" s="20" t="str">
        <f>B12</f>
        <v>单页（原研和仿制药对比）</v>
      </c>
      <c r="C5" s="21">
        <f>H15</f>
        <v>4800</v>
      </c>
      <c r="D5" s="22"/>
      <c r="G5" s="10"/>
    </row>
    <row r="6" spans="1:7">
      <c r="A6" s="19" t="s">
        <v>6</v>
      </c>
      <c r="B6" s="23" t="str">
        <f>B16</f>
        <v>单页印刷及运送</v>
      </c>
      <c r="C6" s="21">
        <f>H19</f>
        <v>4700</v>
      </c>
      <c r="D6" s="17"/>
      <c r="G6" s="10"/>
    </row>
    <row r="7" spans="1:7">
      <c r="A7" s="19" t="s">
        <v>7</v>
      </c>
      <c r="B7" s="20" t="str">
        <f>B21</f>
        <v>税 Tax</v>
      </c>
      <c r="C7" s="21">
        <f>H22</f>
        <v>570</v>
      </c>
      <c r="D7" s="17"/>
      <c r="G7" s="10"/>
    </row>
    <row r="8" spans="1:7">
      <c r="A8" s="24"/>
      <c r="B8" s="25" t="s">
        <v>8</v>
      </c>
      <c r="C8" s="26">
        <f>SUM(C5:C7)</f>
        <v>10070</v>
      </c>
      <c r="D8" s="17"/>
      <c r="G8" s="10"/>
    </row>
    <row r="9" spans="1:7">
      <c r="A9" s="27"/>
      <c r="B9" s="28" t="s">
        <v>9</v>
      </c>
      <c r="C9" s="29">
        <f>H25</f>
        <v>10070</v>
      </c>
      <c r="D9" s="30"/>
      <c r="E9" s="5"/>
      <c r="F9" s="5"/>
      <c r="G9" s="10"/>
    </row>
    <row r="10" ht="45" customHeight="1" spans="1:7">
      <c r="A10" s="11"/>
      <c r="B10" s="31" t="s">
        <v>10</v>
      </c>
      <c r="C10" s="32"/>
      <c r="D10" s="17"/>
      <c r="G10" s="10"/>
    </row>
    <row r="11" spans="1:8">
      <c r="A11" s="33" t="s">
        <v>11</v>
      </c>
      <c r="B11" s="34" t="s">
        <v>12</v>
      </c>
      <c r="C11" s="34"/>
      <c r="D11" s="35" t="s">
        <v>13</v>
      </c>
      <c r="E11" s="35" t="s">
        <v>14</v>
      </c>
      <c r="F11" s="36" t="s">
        <v>15</v>
      </c>
      <c r="G11" s="37" t="s">
        <v>16</v>
      </c>
      <c r="H11" s="38" t="s">
        <v>17</v>
      </c>
    </row>
    <row r="12" spans="1:8">
      <c r="A12" s="39">
        <v>1</v>
      </c>
      <c r="B12" s="40" t="s">
        <v>18</v>
      </c>
      <c r="C12" s="41"/>
      <c r="D12" s="39"/>
      <c r="E12" s="42"/>
      <c r="F12" s="43"/>
      <c r="G12" s="44"/>
      <c r="H12" s="45"/>
    </row>
    <row r="13" ht="33" spans="1:8">
      <c r="A13" s="46" t="s">
        <v>19</v>
      </c>
      <c r="B13" s="47" t="s">
        <v>20</v>
      </c>
      <c r="C13" s="47" t="s">
        <v>20</v>
      </c>
      <c r="D13" s="48" t="s">
        <v>21</v>
      </c>
      <c r="E13" s="48">
        <v>1</v>
      </c>
      <c r="F13" s="49">
        <v>2</v>
      </c>
      <c r="G13" s="50">
        <v>1200</v>
      </c>
      <c r="H13" s="51">
        <f>F13*E13*G13</f>
        <v>2400</v>
      </c>
    </row>
    <row r="14" ht="33" spans="1:8">
      <c r="A14" s="46" t="s">
        <v>22</v>
      </c>
      <c r="B14" s="52" t="s">
        <v>23</v>
      </c>
      <c r="C14" s="53" t="s">
        <v>24</v>
      </c>
      <c r="D14" s="48" t="s">
        <v>21</v>
      </c>
      <c r="E14" s="54">
        <v>1</v>
      </c>
      <c r="F14" s="55">
        <v>2</v>
      </c>
      <c r="G14" s="56">
        <v>1200</v>
      </c>
      <c r="H14" s="51">
        <f>F14*E14*G14</f>
        <v>2400</v>
      </c>
    </row>
    <row r="15" spans="1:8">
      <c r="A15" s="57" t="s">
        <v>25</v>
      </c>
      <c r="B15" s="57"/>
      <c r="C15" s="57"/>
      <c r="D15" s="57"/>
      <c r="E15" s="57"/>
      <c r="F15" s="57"/>
      <c r="G15" s="58"/>
      <c r="H15" s="59">
        <f>SUM(H13:H14)</f>
        <v>4800</v>
      </c>
    </row>
    <row r="16" spans="1:8">
      <c r="A16" s="39">
        <v>2</v>
      </c>
      <c r="B16" s="40" t="s">
        <v>26</v>
      </c>
      <c r="C16" s="41"/>
      <c r="D16" s="39"/>
      <c r="E16" s="42"/>
      <c r="F16" s="43"/>
      <c r="G16" s="44"/>
      <c r="H16" s="45"/>
    </row>
    <row r="17" spans="1:8">
      <c r="A17" s="46" t="s">
        <v>27</v>
      </c>
      <c r="B17" s="60" t="s">
        <v>28</v>
      </c>
      <c r="C17" s="61" t="s">
        <v>29</v>
      </c>
      <c r="D17" s="62" t="s">
        <v>30</v>
      </c>
      <c r="E17" s="54">
        <v>1</v>
      </c>
      <c r="F17" s="55">
        <v>3000</v>
      </c>
      <c r="G17" s="56">
        <v>1.5</v>
      </c>
      <c r="H17" s="59">
        <f>F17*E17*G17</f>
        <v>4500</v>
      </c>
    </row>
    <row r="18" spans="1:8">
      <c r="A18" s="46" t="s">
        <v>31</v>
      </c>
      <c r="B18" s="60" t="s">
        <v>32</v>
      </c>
      <c r="C18" s="61" t="s">
        <v>33</v>
      </c>
      <c r="D18" s="62" t="s">
        <v>34</v>
      </c>
      <c r="E18" s="54">
        <v>1</v>
      </c>
      <c r="F18" s="55">
        <v>1</v>
      </c>
      <c r="G18" s="56">
        <v>200</v>
      </c>
      <c r="H18" s="59">
        <f>F18*E18*G18</f>
        <v>200</v>
      </c>
    </row>
    <row r="19" spans="1:8">
      <c r="A19" s="57" t="s">
        <v>25</v>
      </c>
      <c r="B19" s="57"/>
      <c r="C19" s="57"/>
      <c r="D19" s="57"/>
      <c r="E19" s="57"/>
      <c r="F19" s="57"/>
      <c r="G19" s="58"/>
      <c r="H19" s="59">
        <f>SUM(H17:H18)</f>
        <v>4700</v>
      </c>
    </row>
    <row r="20" spans="1:8">
      <c r="A20" s="63" t="s">
        <v>25</v>
      </c>
      <c r="B20" s="63"/>
      <c r="C20" s="63"/>
      <c r="D20" s="63"/>
      <c r="E20" s="63"/>
      <c r="F20" s="63"/>
      <c r="G20" s="64"/>
      <c r="H20" s="65">
        <f>H15+H19</f>
        <v>9500</v>
      </c>
    </row>
    <row r="21" spans="1:8">
      <c r="A21" s="39">
        <v>5</v>
      </c>
      <c r="B21" s="40" t="s">
        <v>35</v>
      </c>
      <c r="C21" s="41">
        <v>0.06</v>
      </c>
      <c r="D21" s="39"/>
      <c r="E21" s="42"/>
      <c r="F21" s="43"/>
      <c r="G21" s="44"/>
      <c r="H21" s="45"/>
    </row>
    <row r="22" spans="1:8">
      <c r="A22" s="66" t="s">
        <v>25</v>
      </c>
      <c r="B22" s="66"/>
      <c r="C22" s="66"/>
      <c r="D22" s="67"/>
      <c r="E22" s="66"/>
      <c r="F22" s="66"/>
      <c r="G22" s="68"/>
      <c r="H22" s="69">
        <f>H20*C21</f>
        <v>570</v>
      </c>
    </row>
    <row r="23" spans="1:8">
      <c r="A23" s="70"/>
      <c r="B23" s="70"/>
      <c r="C23" s="70"/>
      <c r="D23" s="70"/>
      <c r="E23" s="70"/>
      <c r="F23" s="70"/>
      <c r="G23" s="71"/>
      <c r="H23" s="70"/>
    </row>
    <row r="24" spans="1:8">
      <c r="A24" s="72" t="s">
        <v>36</v>
      </c>
      <c r="B24" s="72"/>
      <c r="C24" s="72"/>
      <c r="D24" s="72"/>
      <c r="E24" s="72"/>
      <c r="F24" s="72"/>
      <c r="G24" s="73"/>
      <c r="H24" s="74">
        <f>H20+H22</f>
        <v>10070</v>
      </c>
    </row>
    <row r="25" s="1" customFormat="1" ht="22.5" spans="1:8">
      <c r="A25" s="75" t="s">
        <v>37</v>
      </c>
      <c r="B25" s="75"/>
      <c r="C25" s="75"/>
      <c r="D25" s="75"/>
      <c r="E25" s="75"/>
      <c r="F25" s="75"/>
      <c r="G25" s="75"/>
      <c r="H25" s="76">
        <f>H24</f>
        <v>10070</v>
      </c>
    </row>
  </sheetData>
  <mergeCells count="8">
    <mergeCell ref="A2:C2"/>
    <mergeCell ref="A15:G15"/>
    <mergeCell ref="A19:G19"/>
    <mergeCell ref="A20:G20"/>
    <mergeCell ref="A22:G22"/>
    <mergeCell ref="A23:H23"/>
    <mergeCell ref="A24:G24"/>
    <mergeCell ref="A25:G25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2014-02-12T16:04:00Z</dcterms:created>
  <cp:lastPrinted>2021-10-25T10:19:00Z</cp:lastPrinted>
  <dcterms:modified xsi:type="dcterms:W3CDTF">2025-02-28T09:20:14Z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8EECFCE2DF024DE68E023E9391C1328D_13</vt:lpwstr>
  </property>
  <property fmtid="{D5CDD505-2E9C-101B-9397-08002B2CF9AE}" pid="10" name="KSOProductBuildVer">
    <vt:lpwstr>2052-12.1.0.19770</vt:lpwstr>
  </property>
</Properties>
</file>