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 activeTab="1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<sst xmlns="http://schemas.openxmlformats.org/spreadsheetml/2006/main" count="65" uniqueCount="36">
  <si>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</si>
  <si>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</si>
  <si>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</si>
  <si>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</si>
  <si>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2024AZ肺癌领域12期VIP Alerts</t>
  </si>
  <si>
    <t>Supplier Contact Information:</t>
  </si>
  <si>
    <t>johnny.fan@ubs-cn.com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</si>
  <si>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</si>
  <si>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</si>
  <si>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</si>
  <si>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</si>
  <si>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</si>
  <si>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</si>
  <si>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</si>
  <si>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</si>
  <si>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</si>
  <si>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</si>
  <si>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</si>
  <si>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</si>
  <si>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</si>
  <si>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</si>
  <si>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</si>
  <si>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</si>
  <si>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</si>
  <si>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英文原文下载</t>
  </si>
  <si>
    <t>篇</t>
  </si>
  <si>
    <t>主题词检索(new work)</t>
  </si>
  <si>
    <t>根据主题词对相关文献进行检索、阅读、汇总</t>
  </si>
  <si>
    <t>个</t>
  </si>
  <si>
    <t>Newsletter(Adjustmentwork)</t>
  </si>
  <si>
    <t xml:space="preserve">Newsletter或医学内容海报（不含传统海报、活动海报），包括设计、排版、完稿，单页尺寸A4 </t>
  </si>
  <si>
    <t>页</t>
  </si>
  <si>
    <t>项目管理/人员管理 
Service Fee/Staffing Fee</t>
  </si>
  <si>
    <t>Account Manager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</si>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</sst>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22" fillId="10" borderId="23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176" fontId="4" fillId="0" borderId="0" xfId="6" applyNumberFormat="1" applyFont="1" applyFill="1" applyBorder="1" applyAlignment="1" applyProtection="1">
      <alignment horizontal="left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80" fontId="11" fillId="6" borderId="0" xfId="0" applyNumberFormat="1" applyFont="1" applyFill="1">
      <alignment vertical="center"/>
    </xf>
    <xf numFmtId="0" fontId="10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workbookViewId="0">
      <selection activeCell="G9" sqref="B9:G11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637800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0</v>
      </c>
    </row>
    <row r="12" ht="9.6" customHeight="1" spans="2:3">
      <c r="B12" s="51"/>
      <c r="C12" s="52"/>
    </row>
    <row r="13" spans="2:3">
      <c r="B13" s="53" t="s">
        <v>11</v>
      </c>
      <c r="C13" s="54">
        <f>C9+C11</f>
        <v>637800</v>
      </c>
    </row>
    <row r="14" spans="2:3">
      <c r="B14" s="53" t="s">
        <v>13</v>
      </c>
      <c r="C14" s="54">
        <f>C13*0.06</f>
        <v>38268</v>
      </c>
    </row>
    <row r="15" ht="15.75" spans="2:3">
      <c r="B15" s="28" t="s">
        <v>14</v>
      </c>
      <c r="C15" s="30">
        <f>C13+C14</f>
        <v>676068</v>
      </c>
    </row>
    <row r="16" spans="2:3">
      <c r="B16" s="55" t="s">
        <v>15</v>
      </c>
      <c r="C16" s="56">
        <v>626248</v>
      </c>
    </row>
    <row r="18" spans="2:3">
      <c r="B18" s="57" t="s">
        <v>16</v>
      </c>
      <c r="C18" s="58">
        <f>C11/C13</f>
        <v>0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johnny.fan@ubs-cn.com" tooltip="mailto:johnny.fa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zoomScaleSheetLayoutView="90" workbookViewId="0">
      <selection activeCell="L5" sqref="L5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spans="2:8">
      <c r="B9" s="21" t="s">
        <v>24</v>
      </c>
      <c r="C9" s="21" t="s">
        <v>24</v>
      </c>
      <c r="D9" s="41">
        <v>2024</v>
      </c>
      <c r="E9" s="24">
        <v>10</v>
      </c>
      <c r="F9" s="42" t="s">
        <v>25</v>
      </c>
      <c r="G9" s="43">
        <v>2400</v>
      </c>
      <c r="H9" s="27">
        <f>E9*G9</f>
        <v>24000</v>
      </c>
    </row>
    <row r="10" s="1" customFormat="1" spans="2:8">
      <c r="B10" s="21" t="s">
        <v>26</v>
      </c>
      <c r="C10" s="21" t="s">
        <v>27</v>
      </c>
      <c r="D10" s="44"/>
      <c r="E10" s="24">
        <v>20</v>
      </c>
      <c r="F10" s="42" t="s">
        <v>28</v>
      </c>
      <c r="G10" s="43">
        <v>1116</v>
      </c>
      <c r="H10" s="27">
        <f>E10*G10</f>
        <v>22320</v>
      </c>
    </row>
    <row r="11" s="1" customFormat="1" ht="29" spans="2:8">
      <c r="B11" s="21" t="s">
        <v>29</v>
      </c>
      <c r="C11" s="21" t="s">
        <v>30</v>
      </c>
      <c r="D11" s="45"/>
      <c r="E11" s="24">
        <v>530</v>
      </c>
      <c r="F11" s="42" t="s">
        <v>31</v>
      </c>
      <c r="G11" s="43">
        <v>1116</v>
      </c>
      <c r="H11" s="27">
        <f>E11*G11</f>
        <v>591480</v>
      </c>
    </row>
    <row r="12" ht="15.75" spans="2:8">
      <c r="B12" s="28" t="s">
        <v>14</v>
      </c>
      <c r="C12" s="29"/>
      <c r="D12" s="29"/>
      <c r="E12" s="29"/>
      <c r="F12" s="29"/>
      <c r="G12" s="29"/>
      <c r="H12" s="46">
        <f>H9+H10+H11</f>
        <v>637800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="1" customFormat="1" spans="1:8">
      <c r="A20"/>
      <c r="B20"/>
      <c r="C20" s="2"/>
      <c r="D20" s="2"/>
      <c r="E20"/>
      <c r="F20"/>
      <c r="G20"/>
      <c r="H20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/>
      <c r="C22" s="2"/>
      <c r="D22" s="2"/>
      <c r="E22"/>
      <c r="F22"/>
      <c r="G22"/>
      <c r="H22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8" s="1" customFormat="1" spans="1:8">
      <c r="A28"/>
      <c r="B28"/>
      <c r="C28" s="2"/>
      <c r="D28" s="2"/>
      <c r="E28"/>
      <c r="F28"/>
      <c r="G28"/>
      <c r="H28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6" s="1" customFormat="1" spans="1:8">
      <c r="A36"/>
      <c r="B36"/>
      <c r="C36" s="2"/>
      <c r="D36" s="2"/>
      <c r="E36"/>
      <c r="F36"/>
      <c r="G36"/>
      <c r="H36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4" s="1" customFormat="1" spans="1:8">
      <c r="A44"/>
      <c r="B44"/>
      <c r="C44" s="2"/>
      <c r="D44" s="2"/>
      <c r="E44"/>
      <c r="F44"/>
      <c r="G44"/>
      <c r="H44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2" s="1" customFormat="1" spans="1:8">
      <c r="A52"/>
      <c r="B52"/>
      <c r="C52" s="2"/>
      <c r="D52" s="2"/>
      <c r="E52"/>
      <c r="F52"/>
      <c r="G52"/>
      <c r="H52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60" s="1" customFormat="1" spans="1:8">
      <c r="A60"/>
      <c r="B60"/>
      <c r="C60" s="2"/>
      <c r="D60" s="2"/>
      <c r="E60"/>
      <c r="F60"/>
      <c r="G60"/>
      <c r="H60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</sheetData>
  <mergeCells count="4">
    <mergeCell ref="B1:C1"/>
    <mergeCell ref="B8:H8"/>
    <mergeCell ref="B12:G12"/>
    <mergeCell ref="D9:D11"/>
  </mergeCells>
  <hyperlinks>
    <hyperlink ref="C4" r:id="rId1" display="johnny.fan@ubs-cn.com" tooltip="mailto:johnny.fan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G9" sqref="B9:G11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2024</v>
      </c>
      <c r="E9" s="24">
        <v>250</v>
      </c>
      <c r="F9" s="25" t="s">
        <v>35</v>
      </c>
      <c r="G9" s="26">
        <v>0</v>
      </c>
      <c r="H9" s="27">
        <f>E9*G9</f>
        <v>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johnny.fan@ubs-cn.com" tooltip="mailto:johnny.fan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尘归尘</cp:lastModifiedBy>
  <dcterms:created xsi:type="dcterms:W3CDTF">2016-06-29T09:42:00Z</dcterms:created>
  <cp:lastPrinted>2021-01-08T06:16:00Z</cp:lastPrinted>
  <dcterms:modified xsi:type="dcterms:W3CDTF">2024-06-07T08:25:03Z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6F639D0F62DE4CC684429CFD270E968D_13</vt:lpwstr>
  </property>
</Properties>
</file>