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Summary" sheetId="9" r:id="rId1"/>
    <sheet name="medical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<sst xmlns="http://schemas.openxmlformats.org/spreadsheetml/2006/main" count="65" uniqueCount="36">
  <si>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>Quotation</t>
  </si>
  <si>
    <t>Client:</t>
  </si>
  <si>
    <t>AstraZeneca</t>
  </si>
  <si>
    <t xml:space="preserve">Project Name: </t>
  </si>
  <si>
    <t>2024AZ肺癌领域12期VIP Alerts</t>
  </si>
  <si>
    <t>Supplier Contact Information:</t>
  </si>
  <si>
    <t>johnny.fan@ubs-cn.com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</si>
  <si>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</si>
  <si>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</si>
  <si>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</si>
  <si>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</si>
  <si>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</si>
  <si>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</si>
  <si>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</si>
  <si>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</si>
  <si>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</si>
  <si>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</si>
  <si>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</si>
  <si>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</si>
  <si>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</si>
  <si>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</si>
  <si>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</si>
  <si>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</si>
  <si>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肺癌领域查找十二期</t>
  </si>
  <si>
    <t>英文原文下载</t>
  </si>
  <si>
    <t>英文原文下载，每位专家每月15篇，共12个月
交付物：PDF文件（非版权）</t>
  </si>
  <si>
    <t>篇</t>
  </si>
  <si>
    <t>主题词检索(new work)</t>
  </si>
  <si>
    <t>根据主题词对相关文献进行检索、阅读、汇总
覆盖肺癌领域共93位专家，每位VIP约4-5个主题词</t>
  </si>
  <si>
    <t>个</t>
  </si>
  <si>
    <t>Newsletter(Adjustmentwork)</t>
  </si>
  <si>
    <t xml:space="preserve">Newsletter或医学内容海报（不含传统海报、活动海报），包括设计、排版、完稿，单页尺寸A4 </t>
  </si>
  <si>
    <t>项目管理/人员管理 
Service Fee/Staffing Fee</t>
  </si>
  <si>
    <t>Account Manager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</si>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</sst>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  <numFmt numFmtId="180" formatCode="&quot;￥&quot;#,##0.00_);[Red]\(&quot;￥&quot;#,##0.00\)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22" applyNumberFormat="0" applyAlignment="0" applyProtection="0">
      <alignment vertical="center"/>
    </xf>
    <xf numFmtId="0" fontId="22" fillId="10" borderId="23" applyNumberFormat="0" applyAlignment="0" applyProtection="0">
      <alignment vertical="center"/>
    </xf>
    <xf numFmtId="0" fontId="23" fillId="10" borderId="22" applyNumberFormat="0" applyAlignment="0" applyProtection="0">
      <alignment vertical="center"/>
    </xf>
    <xf numFmtId="0" fontId="24" fillId="11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176" fontId="4" fillId="0" borderId="0" xfId="6" applyNumberFormat="1" applyFont="1" applyFill="1" applyBorder="1" applyAlignment="1" applyProtection="1">
      <alignment horizontal="left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49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80" fontId="11" fillId="6" borderId="0" xfId="0" applyNumberFormat="1" applyFont="1" applyFill="1">
      <alignment vertical="center"/>
    </xf>
    <xf numFmtId="0" fontId="10" fillId="7" borderId="0" xfId="0" applyFont="1" applyFill="1" applyAlignment="1">
      <alignment horizontal="right" vertical="center"/>
    </xf>
    <xf numFmtId="10" fontId="0" fillId="7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hnny.fan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ohnny.fan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hnny.fa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tabSelected="1" workbookViewId="0">
      <selection activeCell="G9" sqref="B9:G11"/>
    </sheetView>
  </sheetViews>
  <sheetFormatPr defaultColWidth="8.8" defaultRowHeight="15" outlineLevelCol="2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5" spans="2:3">
      <c r="B8" s="38" t="s">
        <v>10</v>
      </c>
      <c r="C8" s="40"/>
    </row>
    <row r="9" s="1" customFormat="1" spans="2:3">
      <c r="B9" s="47" t="s">
        <v>11</v>
      </c>
      <c r="C9" s="48">
        <f>medical!H12</f>
        <v>710520</v>
      </c>
    </row>
    <row r="10" s="1" customFormat="1" spans="2:3">
      <c r="B10" s="49" t="s">
        <v>12</v>
      </c>
      <c r="C10" s="20"/>
    </row>
    <row r="11" spans="2:3">
      <c r="B11" s="47" t="s">
        <v>11</v>
      </c>
      <c r="C11" s="50">
        <f>'Staffing Fee'!H10</f>
        <v>0</v>
      </c>
    </row>
    <row r="12" ht="9.6" customHeight="1" spans="2:3">
      <c r="B12" s="51"/>
      <c r="C12" s="52"/>
    </row>
    <row r="13" spans="2:3">
      <c r="B13" s="53" t="s">
        <v>11</v>
      </c>
      <c r="C13" s="54">
        <f>C9+C11</f>
        <v>710520</v>
      </c>
    </row>
    <row r="14" spans="2:3">
      <c r="B14" s="53" t="s">
        <v>13</v>
      </c>
      <c r="C14" s="54">
        <f>C13*0.06</f>
        <v>42631.2</v>
      </c>
    </row>
    <row r="15" ht="15.75" spans="2:3">
      <c r="B15" s="28" t="s">
        <v>14</v>
      </c>
      <c r="C15" s="30">
        <f>C13+C14</f>
        <v>753151.2</v>
      </c>
    </row>
    <row r="16" spans="2:3">
      <c r="B16" s="55" t="s">
        <v>15</v>
      </c>
      <c r="C16" s="56">
        <v>626248</v>
      </c>
    </row>
    <row r="18" spans="2:3">
      <c r="B18" s="57" t="s">
        <v>16</v>
      </c>
      <c r="C18" s="58">
        <f>C11/C13</f>
        <v>0</v>
      </c>
    </row>
    <row r="19" spans="2:2">
      <c r="B19" s="31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  <row r="24" spans="2:2">
      <c r="B24" s="34"/>
    </row>
  </sheetData>
  <mergeCells count="4">
    <mergeCell ref="B1:C1"/>
    <mergeCell ref="B8:C8"/>
    <mergeCell ref="B10:C10"/>
    <mergeCell ref="B12:C12"/>
  </mergeCells>
  <hyperlinks>
    <hyperlink ref="C4" r:id="rId1" display="johnny.fan@ubs-cn.com" tooltip="mailto:johnny.fan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6"/>
  <sheetViews>
    <sheetView zoomScaleSheetLayoutView="90" workbookViewId="0">
      <selection activeCell="C23" sqref="C23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5" spans="2:8">
      <c r="B8" s="38" t="s">
        <v>23</v>
      </c>
      <c r="C8" s="39"/>
      <c r="D8" s="39"/>
      <c r="E8" s="39"/>
      <c r="F8" s="39"/>
      <c r="G8" s="39"/>
      <c r="H8" s="40"/>
    </row>
    <row r="9" s="1" customFormat="1" ht="29" spans="2:8">
      <c r="B9" s="21" t="s">
        <v>24</v>
      </c>
      <c r="C9" s="21" t="s">
        <v>25</v>
      </c>
      <c r="D9" s="41">
        <v>2024</v>
      </c>
      <c r="E9" s="24">
        <v>10</v>
      </c>
      <c r="F9" s="42" t="s">
        <v>26</v>
      </c>
      <c r="G9" s="43">
        <v>11160</v>
      </c>
      <c r="H9" s="27">
        <f>E9*G9</f>
        <v>111600</v>
      </c>
    </row>
    <row r="10" s="1" customFormat="1" ht="43.5" spans="2:8">
      <c r="B10" s="21" t="s">
        <v>27</v>
      </c>
      <c r="C10" s="21" t="s">
        <v>28</v>
      </c>
      <c r="D10" s="44"/>
      <c r="E10" s="24">
        <v>20</v>
      </c>
      <c r="F10" s="42" t="s">
        <v>29</v>
      </c>
      <c r="G10" s="43">
        <v>372</v>
      </c>
      <c r="H10" s="27">
        <f>E10*G10</f>
        <v>7440</v>
      </c>
    </row>
    <row r="11" s="1" customFormat="1" ht="29" spans="2:8">
      <c r="B11" s="21" t="s">
        <v>30</v>
      </c>
      <c r="C11" s="21" t="s">
        <v>31</v>
      </c>
      <c r="D11" s="45"/>
      <c r="E11" s="24">
        <v>530</v>
      </c>
      <c r="F11" s="42" t="s">
        <v>26</v>
      </c>
      <c r="G11" s="43">
        <v>1116</v>
      </c>
      <c r="H11" s="27">
        <f>E11*G11</f>
        <v>591480</v>
      </c>
    </row>
    <row r="12" ht="15.75" spans="2:8">
      <c r="B12" s="28" t="s">
        <v>14</v>
      </c>
      <c r="C12" s="29"/>
      <c r="D12" s="29"/>
      <c r="E12" s="29"/>
      <c r="F12" s="29"/>
      <c r="G12" s="29"/>
      <c r="H12" s="46">
        <f>H9+H10+H11</f>
        <v>710520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="1" customFormat="1" spans="1:8">
      <c r="A20"/>
      <c r="B20"/>
      <c r="C20" s="2"/>
      <c r="D20" s="2"/>
      <c r="E20"/>
      <c r="F20"/>
      <c r="G20"/>
      <c r="H20"/>
    </row>
    <row r="21" s="1" customFormat="1" spans="1:8">
      <c r="A21"/>
      <c r="B21"/>
      <c r="C21" s="2"/>
      <c r="D21" s="2"/>
      <c r="E21"/>
      <c r="F21"/>
      <c r="G21"/>
      <c r="H21"/>
    </row>
    <row r="22" s="1" customFormat="1" spans="1:8">
      <c r="A22"/>
      <c r="B22"/>
      <c r="C22" s="2"/>
      <c r="D22" s="2"/>
      <c r="E22"/>
      <c r="F22"/>
      <c r="G22"/>
      <c r="H22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6" s="1" customFormat="1" spans="1:8">
      <c r="A26"/>
      <c r="B26"/>
      <c r="C26" s="2"/>
      <c r="D26" s="2"/>
      <c r="E26"/>
      <c r="F26"/>
      <c r="G26"/>
      <c r="H26"/>
    </row>
    <row r="28" s="1" customFormat="1" spans="1:8">
      <c r="A28"/>
      <c r="B28"/>
      <c r="C28" s="2"/>
      <c r="D28" s="2"/>
      <c r="E28"/>
      <c r="F28"/>
      <c r="G28"/>
      <c r="H28"/>
    </row>
    <row r="29" s="1" customFormat="1" spans="1:8">
      <c r="A29"/>
      <c r="B29"/>
      <c r="C29" s="2"/>
      <c r="D29" s="2"/>
      <c r="E29"/>
      <c r="F29"/>
      <c r="G29"/>
      <c r="H29"/>
    </row>
    <row r="30" s="1" customFormat="1" spans="1:8">
      <c r="A30"/>
      <c r="B30"/>
      <c r="C30" s="2"/>
      <c r="D30" s="2"/>
      <c r="E30"/>
      <c r="F30"/>
      <c r="G30"/>
      <c r="H30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4" s="1" customFormat="1" spans="1:8">
      <c r="A34"/>
      <c r="B34"/>
      <c r="C34" s="2"/>
      <c r="D34" s="2"/>
      <c r="E34"/>
      <c r="F34"/>
      <c r="G34"/>
      <c r="H34"/>
    </row>
    <row r="36" s="1" customFormat="1" spans="1:8">
      <c r="A36"/>
      <c r="B36"/>
      <c r="C36" s="2"/>
      <c r="D36" s="2"/>
      <c r="E36"/>
      <c r="F36"/>
      <c r="G36"/>
      <c r="H36"/>
    </row>
    <row r="37" s="1" customFormat="1" spans="1:8">
      <c r="A37"/>
      <c r="B37"/>
      <c r="C37" s="2"/>
      <c r="D37" s="2"/>
      <c r="E37"/>
      <c r="F37"/>
      <c r="G37"/>
      <c r="H37"/>
    </row>
    <row r="38" s="1" customFormat="1" spans="1:8">
      <c r="A38"/>
      <c r="B38"/>
      <c r="C38" s="2"/>
      <c r="D38" s="2"/>
      <c r="E38"/>
      <c r="F38"/>
      <c r="G38"/>
      <c r="H38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2" s="1" customFormat="1" spans="1:8">
      <c r="A42"/>
      <c r="B42"/>
      <c r="C42" s="2"/>
      <c r="D42" s="2"/>
      <c r="E42"/>
      <c r="F42"/>
      <c r="G42"/>
      <c r="H42"/>
    </row>
    <row r="44" s="1" customFormat="1" spans="1:8">
      <c r="A44"/>
      <c r="B44"/>
      <c r="C44" s="2"/>
      <c r="D44" s="2"/>
      <c r="E44"/>
      <c r="F44"/>
      <c r="G44"/>
      <c r="H44"/>
    </row>
    <row r="45" s="1" customFormat="1" spans="1:8">
      <c r="A45"/>
      <c r="B45"/>
      <c r="C45" s="2"/>
      <c r="D45" s="2"/>
      <c r="E45"/>
      <c r="F45"/>
      <c r="G45"/>
      <c r="H45"/>
    </row>
    <row r="46" s="1" customFormat="1" spans="1:8">
      <c r="A46"/>
      <c r="B46"/>
      <c r="C46" s="2"/>
      <c r="D46" s="2"/>
      <c r="E46"/>
      <c r="F46"/>
      <c r="G46"/>
      <c r="H46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50" s="1" customFormat="1" spans="1:8">
      <c r="A50"/>
      <c r="B50"/>
      <c r="C50" s="2"/>
      <c r="D50" s="2"/>
      <c r="E50"/>
      <c r="F50"/>
      <c r="G50"/>
      <c r="H50"/>
    </row>
    <row r="52" s="1" customFormat="1" spans="1:8">
      <c r="A52"/>
      <c r="B52"/>
      <c r="C52" s="2"/>
      <c r="D52" s="2"/>
      <c r="E52"/>
      <c r="F52"/>
      <c r="G52"/>
      <c r="H52"/>
    </row>
    <row r="53" s="1" customFormat="1" spans="1:8">
      <c r="A53"/>
      <c r="B53"/>
      <c r="C53" s="2"/>
      <c r="D53" s="2"/>
      <c r="E53"/>
      <c r="F53"/>
      <c r="G53"/>
      <c r="H53"/>
    </row>
    <row r="54" s="1" customFormat="1" spans="1:8">
      <c r="A54"/>
      <c r="B54"/>
      <c r="C54" s="2"/>
      <c r="D54" s="2"/>
      <c r="E54"/>
      <c r="F54"/>
      <c r="G54"/>
      <c r="H54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8" s="1" customFormat="1" spans="1:8">
      <c r="A58"/>
      <c r="B58"/>
      <c r="C58" s="2"/>
      <c r="D58" s="2"/>
      <c r="E58"/>
      <c r="F58"/>
      <c r="G58"/>
      <c r="H58"/>
    </row>
    <row r="60" s="1" customFormat="1" spans="1:8">
      <c r="A60"/>
      <c r="B60"/>
      <c r="C60" s="2"/>
      <c r="D60" s="2"/>
      <c r="E60"/>
      <c r="F60"/>
      <c r="G60"/>
      <c r="H60"/>
    </row>
    <row r="61" s="1" customFormat="1" spans="1:8">
      <c r="A61"/>
      <c r="B61"/>
      <c r="C61" s="2"/>
      <c r="D61" s="2"/>
      <c r="E61"/>
      <c r="F61"/>
      <c r="G61"/>
      <c r="H61"/>
    </row>
    <row r="62" s="1" customFormat="1" spans="1:8">
      <c r="A62"/>
      <c r="B62"/>
      <c r="C62" s="2"/>
      <c r="D62" s="2"/>
      <c r="E62"/>
      <c r="F62"/>
      <c r="G62"/>
      <c r="H62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6" s="1" customFormat="1" spans="1:8">
      <c r="A66"/>
      <c r="B66"/>
      <c r="C66" s="2"/>
      <c r="D66" s="2"/>
      <c r="E66"/>
      <c r="F66"/>
      <c r="G66"/>
      <c r="H66"/>
    </row>
  </sheetData>
  <mergeCells count="4">
    <mergeCell ref="B1:C1"/>
    <mergeCell ref="B8:H8"/>
    <mergeCell ref="B12:G12"/>
    <mergeCell ref="D9:D11"/>
  </mergeCells>
  <hyperlinks>
    <hyperlink ref="C4" r:id="rId1" display="johnny.fan@ubs-cn.com" tooltip="mailto:johnny.fan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G9" sqref="B9:G11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32</v>
      </c>
      <c r="C8" s="19"/>
      <c r="D8" s="19"/>
      <c r="E8" s="19"/>
      <c r="F8" s="19"/>
      <c r="G8" s="19"/>
      <c r="H8" s="20"/>
    </row>
    <row r="9" spans="2:8">
      <c r="B9" s="21" t="s">
        <v>33</v>
      </c>
      <c r="C9" s="22" t="s">
        <v>34</v>
      </c>
      <c r="D9" s="23">
        <v>2024</v>
      </c>
      <c r="E9" s="24">
        <v>250</v>
      </c>
      <c r="F9" s="25" t="s">
        <v>35</v>
      </c>
      <c r="G9" s="26">
        <v>0</v>
      </c>
      <c r="H9" s="27">
        <f>E9*G9</f>
        <v>0</v>
      </c>
    </row>
    <row r="10" ht="15.75" spans="2:8">
      <c r="B10" s="28" t="s">
        <v>11</v>
      </c>
      <c r="C10" s="29"/>
      <c r="D10" s="29"/>
      <c r="E10" s="29"/>
      <c r="F10" s="29"/>
      <c r="G10" s="29"/>
      <c r="H10" s="30">
        <f>SUM(H9:H9)</f>
        <v>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johnny.fan@ubs-cn.com" tooltip="mailto:johnny.fan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尘归尘</cp:lastModifiedBy>
  <dcterms:created xsi:type="dcterms:W3CDTF">2016-06-29T09:42:00Z</dcterms:created>
  <cp:lastPrinted>2021-01-08T06:16:00Z</cp:lastPrinted>
  <dcterms:modified xsi:type="dcterms:W3CDTF">2024-06-03T03:42:20Z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272C92696C2F4C5D91E524B1678170C9_13</vt:lpwstr>
  </property>
</Properties>
</file>