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ummary" sheetId="9" r:id="rId1"/>
    <sheet name="Medical" sheetId="11" r:id="rId2"/>
  </sheets>
  <calcPr calcId="144525"/>
</workbook>
</file>

<file path=xl/sharedStrings.xml><?xml version="1.0" encoding="utf-8"?>
<sst xmlns="http://schemas.openxmlformats.org/spreadsheetml/2006/main" count="74" uniqueCount="36">
  <si>
    <t>Quotation</t>
  </si>
  <si>
    <t>Client:</t>
  </si>
  <si>
    <t>AstraZeneca</t>
  </si>
  <si>
    <t xml:space="preserve">Project Name: </t>
  </si>
  <si>
    <t>2024AZ罕见病医学部非推幻灯制作项目</t>
  </si>
  <si>
    <t>Supplier Contact Information:</t>
  </si>
  <si>
    <t>zebra.jiang@ubs-cn.com</t>
  </si>
  <si>
    <t>Effective Date:</t>
  </si>
  <si>
    <t>2024.7.8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</si>
  <si>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</si>
  <si>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</si>
  <si>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</si>
  <si>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</si>
  <si>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</si>
  <si>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</si>
  <si>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</si>
  <si>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</si>
  <si>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</si>
  <si>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</si>
  <si>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</si>
  <si>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</si>
  <si>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</si>
  <si>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1.舒立瑞相关幻灯 *3套*30P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</si>
  <si>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</si>
  <si>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</si>
  <si>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</si>
  <si>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</si>
  <si>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</si>
  <si>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</si>
  <si>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</si>
  <si>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</si>
  <si>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</si>
  <si>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</si>
  <si>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</si>
  <si>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</si>
  <si>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2.科赛优产品相关幻灯*2套*30P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</si>
</sst>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0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1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tabSelected="1" zoomScale="115" zoomScaleNormal="115" workbookViewId="0">
      <selection activeCell="C13" sqref="C13"/>
    </sheetView>
  </sheetViews>
  <sheetFormatPr defaultColWidth="8.83333333333333" defaultRowHeight="14.25" outlineLevelCol="5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  <col min="6" max="6" width="18.9166666666667" customWidth="1"/>
  </cols>
  <sheetData>
    <row r="1" ht="37.5" customHeight="1" spans="2:3">
      <c r="B1" s="3" t="s">
        <v>0</v>
      </c>
      <c r="C1" s="3"/>
    </row>
    <row r="2" ht="16.5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ht="16.5" spans="2:3">
      <c r="B8" s="50" t="s">
        <v>11</v>
      </c>
      <c r="C8" s="51"/>
    </row>
    <row r="9" s="42" customFormat="1" ht="16.5" spans="2:3">
      <c r="B9" s="52" t="s">
        <v>12</v>
      </c>
      <c r="C9" s="53">
        <f>Medical!I24</f>
        <v>85400</v>
      </c>
    </row>
    <row r="10" ht="6" customHeight="1" spans="2:3">
      <c r="B10" s="54"/>
      <c r="C10" s="55"/>
    </row>
    <row r="11" ht="16.5" spans="2:3">
      <c r="B11" s="56" t="s">
        <v>12</v>
      </c>
      <c r="C11" s="57">
        <f>C9</f>
        <v>85400</v>
      </c>
    </row>
    <row r="12" ht="16.5" spans="2:3">
      <c r="B12" s="56" t="s">
        <v>13</v>
      </c>
      <c r="C12" s="57">
        <f>C11*0.06</f>
        <v>5124</v>
      </c>
    </row>
    <row r="13" ht="16.5" spans="2:3">
      <c r="B13" s="35" t="s">
        <v>14</v>
      </c>
      <c r="C13" s="58">
        <f>C11+C12</f>
        <v>90524</v>
      </c>
    </row>
    <row r="14" spans="2:2">
      <c r="B14" s="59"/>
    </row>
    <row r="15" spans="2:2">
      <c r="B15" s="59"/>
    </row>
    <row r="16" spans="2:6">
      <c r="B16" s="59"/>
      <c r="F16" s="60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4"/>
  <sheetViews>
    <sheetView zoomScale="85" zoomScaleNormal="85" topLeftCell="A7" workbookViewId="0">
      <selection activeCell="B17" sqref="B17"/>
    </sheetView>
  </sheetViews>
  <sheetFormatPr defaultColWidth="8.66666666666667" defaultRowHeight="14.25"/>
  <cols>
    <col min="2" max="2" width="30.25" customWidth="1"/>
    <col min="3" max="3" width="46.5833333333333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12.75" style="2"/>
  </cols>
  <sheetData>
    <row r="1" ht="40.5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5" spans="2:8">
      <c r="B6" s="17"/>
      <c r="C6" s="17"/>
      <c r="D6" s="17"/>
      <c r="E6" s="14"/>
      <c r="F6" s="15"/>
      <c r="G6" s="15"/>
      <c r="H6" s="15"/>
    </row>
    <row r="7" ht="90" spans="2:9">
      <c r="B7" s="18" t="s">
        <v>9</v>
      </c>
      <c r="C7" s="19" t="s">
        <v>15</v>
      </c>
      <c r="D7" s="19" t="s">
        <v>16</v>
      </c>
      <c r="E7" s="20" t="s">
        <v>17</v>
      </c>
      <c r="F7" s="18" t="s">
        <v>18</v>
      </c>
      <c r="G7" s="18" t="s">
        <v>19</v>
      </c>
      <c r="H7" s="18" t="s">
        <v>20</v>
      </c>
      <c r="I7" s="36" t="s">
        <v>21</v>
      </c>
    </row>
    <row r="8" ht="15" spans="2:9">
      <c r="B8" s="21" t="s">
        <v>22</v>
      </c>
      <c r="C8" s="22"/>
      <c r="D8" s="22"/>
      <c r="E8" s="22"/>
      <c r="F8" s="22"/>
      <c r="G8" s="22"/>
      <c r="H8" s="22"/>
      <c r="I8" s="37"/>
    </row>
    <row r="9" ht="49.5" spans="2:9">
      <c r="B9" s="23" t="s">
        <v>23</v>
      </c>
      <c r="C9" s="23" t="s">
        <v>24</v>
      </c>
      <c r="D9" s="24">
        <v>2024</v>
      </c>
      <c r="E9" s="25">
        <v>407</v>
      </c>
      <c r="F9" s="26" t="s">
        <v>25</v>
      </c>
      <c r="G9" s="27">
        <v>30</v>
      </c>
      <c r="H9" s="27">
        <v>3</v>
      </c>
      <c r="I9" s="38">
        <f>E9*G9*H9</f>
        <v>36630</v>
      </c>
    </row>
    <row r="10" ht="16.5" spans="2:9">
      <c r="B10" s="28" t="s">
        <v>26</v>
      </c>
      <c r="C10" s="28" t="s">
        <v>27</v>
      </c>
      <c r="D10" s="24"/>
      <c r="E10" s="29">
        <v>100</v>
      </c>
      <c r="F10" s="30" t="s">
        <v>25</v>
      </c>
      <c r="G10" s="27">
        <v>30</v>
      </c>
      <c r="H10" s="27">
        <v>3</v>
      </c>
      <c r="I10" s="39">
        <f>E10*G10*H10</f>
        <v>9000</v>
      </c>
    </row>
    <row r="11" ht="49.5" spans="2:9">
      <c r="B11" s="31" t="s">
        <v>28</v>
      </c>
      <c r="C11" s="31" t="s">
        <v>24</v>
      </c>
      <c r="D11" s="24"/>
      <c r="E11" s="29">
        <v>30</v>
      </c>
      <c r="F11" s="30" t="s">
        <v>25</v>
      </c>
      <c r="G11" s="27">
        <v>30</v>
      </c>
      <c r="H11" s="27">
        <v>3</v>
      </c>
      <c r="I11" s="39">
        <f>E11*G11*H11</f>
        <v>2700</v>
      </c>
    </row>
    <row r="12" ht="16.5" spans="2:9">
      <c r="B12" s="31" t="s">
        <v>29</v>
      </c>
      <c r="C12" s="31" t="s">
        <v>29</v>
      </c>
      <c r="D12" s="24"/>
      <c r="E12" s="29">
        <v>7</v>
      </c>
      <c r="F12" s="30" t="s">
        <v>30</v>
      </c>
      <c r="G12" s="32">
        <v>10</v>
      </c>
      <c r="H12" s="27">
        <v>3</v>
      </c>
      <c r="I12" s="39">
        <f t="shared" ref="I12:I14" si="0">E12*G12*H12</f>
        <v>210</v>
      </c>
    </row>
    <row r="13" ht="16.5" spans="2:9">
      <c r="B13" s="31" t="s">
        <v>31</v>
      </c>
      <c r="C13" s="31" t="s">
        <v>31</v>
      </c>
      <c r="D13" s="24"/>
      <c r="E13" s="29">
        <v>10</v>
      </c>
      <c r="F13" s="30" t="s">
        <v>30</v>
      </c>
      <c r="G13" s="32">
        <v>30</v>
      </c>
      <c r="H13" s="27">
        <v>3</v>
      </c>
      <c r="I13" s="39">
        <f t="shared" si="0"/>
        <v>900</v>
      </c>
    </row>
    <row r="14" ht="16.5" spans="2:9">
      <c r="B14" s="31" t="s">
        <v>32</v>
      </c>
      <c r="C14" s="31" t="s">
        <v>33</v>
      </c>
      <c r="D14" s="33"/>
      <c r="E14" s="29">
        <v>15</v>
      </c>
      <c r="F14" s="30" t="s">
        <v>30</v>
      </c>
      <c r="G14" s="32">
        <v>40</v>
      </c>
      <c r="H14" s="27">
        <v>3</v>
      </c>
      <c r="I14" s="39">
        <f t="shared" si="0"/>
        <v>1800</v>
      </c>
    </row>
    <row r="15" ht="16.5" spans="2:9">
      <c r="B15" s="34" t="s">
        <v>34</v>
      </c>
      <c r="C15" s="34"/>
      <c r="D15" s="34"/>
      <c r="E15" s="34"/>
      <c r="F15" s="34"/>
      <c r="G15" s="34"/>
      <c r="H15" s="34"/>
      <c r="I15" s="40">
        <f>SUM(I9:I14)</f>
        <v>51240</v>
      </c>
    </row>
    <row r="16" ht="15" spans="2:9">
      <c r="B16" s="21" t="s">
        <v>35</v>
      </c>
      <c r="C16" s="22"/>
      <c r="D16" s="22"/>
      <c r="E16" s="22"/>
      <c r="F16" s="22"/>
      <c r="G16" s="22"/>
      <c r="H16" s="22"/>
      <c r="I16" s="37"/>
    </row>
    <row r="17" ht="49.5" spans="2:9">
      <c r="B17" s="23" t="s">
        <v>23</v>
      </c>
      <c r="C17" s="23" t="s">
        <v>24</v>
      </c>
      <c r="D17" s="24">
        <v>2024</v>
      </c>
      <c r="E17" s="25">
        <v>407</v>
      </c>
      <c r="F17" s="26" t="s">
        <v>25</v>
      </c>
      <c r="G17" s="27">
        <v>30</v>
      </c>
      <c r="H17" s="27">
        <v>2</v>
      </c>
      <c r="I17" s="38">
        <f t="shared" ref="I16:I22" si="1">E17*G17*H17</f>
        <v>24420</v>
      </c>
    </row>
    <row r="18" ht="16.5" spans="2:9">
      <c r="B18" s="28" t="s">
        <v>26</v>
      </c>
      <c r="C18" s="28" t="s">
        <v>27</v>
      </c>
      <c r="D18" s="24"/>
      <c r="E18" s="29">
        <v>100</v>
      </c>
      <c r="F18" s="30" t="s">
        <v>25</v>
      </c>
      <c r="G18" s="27">
        <v>30</v>
      </c>
      <c r="H18" s="27">
        <v>2</v>
      </c>
      <c r="I18" s="39">
        <f t="shared" si="1"/>
        <v>6000</v>
      </c>
    </row>
    <row r="19" ht="49.5" spans="2:9">
      <c r="B19" s="31" t="s">
        <v>28</v>
      </c>
      <c r="C19" s="31" t="s">
        <v>24</v>
      </c>
      <c r="D19" s="24"/>
      <c r="E19" s="29">
        <v>30</v>
      </c>
      <c r="F19" s="30" t="s">
        <v>25</v>
      </c>
      <c r="G19" s="27">
        <v>30</v>
      </c>
      <c r="H19" s="27">
        <v>2</v>
      </c>
      <c r="I19" s="39">
        <f t="shared" si="1"/>
        <v>1800</v>
      </c>
    </row>
    <row r="20" ht="16.5" spans="2:9">
      <c r="B20" s="31" t="s">
        <v>29</v>
      </c>
      <c r="C20" s="31" t="s">
        <v>29</v>
      </c>
      <c r="D20" s="24"/>
      <c r="E20" s="29">
        <v>7</v>
      </c>
      <c r="F20" s="30" t="s">
        <v>30</v>
      </c>
      <c r="G20" s="32">
        <v>10</v>
      </c>
      <c r="H20" s="27">
        <v>2</v>
      </c>
      <c r="I20" s="39">
        <f t="shared" si="1"/>
        <v>140</v>
      </c>
    </row>
    <row r="21" ht="16.5" spans="2:9">
      <c r="B21" s="31" t="s">
        <v>31</v>
      </c>
      <c r="C21" s="31" t="s">
        <v>31</v>
      </c>
      <c r="D21" s="24"/>
      <c r="E21" s="29">
        <v>10</v>
      </c>
      <c r="F21" s="30" t="s">
        <v>30</v>
      </c>
      <c r="G21" s="32">
        <v>30</v>
      </c>
      <c r="H21" s="27">
        <v>2</v>
      </c>
      <c r="I21" s="39">
        <f t="shared" si="1"/>
        <v>600</v>
      </c>
    </row>
    <row r="22" ht="16.5" spans="2:9">
      <c r="B22" s="31" t="s">
        <v>32</v>
      </c>
      <c r="C22" s="31" t="s">
        <v>33</v>
      </c>
      <c r="D22" s="33"/>
      <c r="E22" s="29">
        <v>15</v>
      </c>
      <c r="F22" s="30" t="s">
        <v>30</v>
      </c>
      <c r="G22" s="32">
        <v>40</v>
      </c>
      <c r="H22" s="27">
        <v>2</v>
      </c>
      <c r="I22" s="39">
        <f t="shared" si="1"/>
        <v>1200</v>
      </c>
    </row>
    <row r="23" ht="16.5" spans="2:9">
      <c r="B23" s="34" t="s">
        <v>34</v>
      </c>
      <c r="C23" s="34"/>
      <c r="D23" s="34"/>
      <c r="E23" s="34"/>
      <c r="F23" s="34"/>
      <c r="G23" s="34"/>
      <c r="H23" s="34"/>
      <c r="I23" s="40">
        <f>SUM(I17:I22)</f>
        <v>34160</v>
      </c>
    </row>
    <row r="24" ht="28" customHeight="1" spans="2:9">
      <c r="B24" s="35" t="s">
        <v>12</v>
      </c>
      <c r="C24" s="35"/>
      <c r="D24" s="35"/>
      <c r="E24" s="35"/>
      <c r="F24" s="35"/>
      <c r="G24" s="35"/>
      <c r="H24" s="35"/>
      <c r="I24" s="41">
        <f>I15+I23</f>
        <v>85400</v>
      </c>
    </row>
  </sheetData>
  <mergeCells count="8">
    <mergeCell ref="B1:C1"/>
    <mergeCell ref="B8:I8"/>
    <mergeCell ref="B15:H15"/>
    <mergeCell ref="B16:I16"/>
    <mergeCell ref="B23:H23"/>
    <mergeCell ref="B24:H24"/>
    <mergeCell ref="D9:D14"/>
    <mergeCell ref="D17:D22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2024-07-08T10:00:15Z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CE83DE03D9C0455F812DD5438E6DA6F8_13</vt:lpwstr>
  </property>
</Properties>
</file>