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<sst xmlns="http://schemas.openxmlformats.org/spreadsheetml/2006/main" count="85" uniqueCount="51">
  <si>
    <t>2024森世海亚金纳多针剂相关幻灯项目结算单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</si>
  <si>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</si>
  <si>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</si>
  <si>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</si>
  <si>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</si>
  <si>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</si>
  <si>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</si>
  <si>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</si>
  <si>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</si>
  <si>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</si>
  <si>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</si>
  <si>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</si>
  <si>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</si>
  <si>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</si>
  <si>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</si>
  <si>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</si>
  <si>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</si>
  <si>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</si>
  <si>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</si>
  <si>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</si>
  <si>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</si>
  <si>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金纳多针剂内训幻灯*1（预估50页）</t>
  </si>
  <si>
    <t>金纳多针剂内训幻灯</t>
  </si>
  <si>
    <t>1-1</t>
  </si>
  <si>
    <t>幻灯内容撰写（内部培训幻灯）</t>
  </si>
  <si>
    <t>PPT撰写，包括医学编辑、适量文献检索、文献标注及解说词（约30页内容，按实际结算）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</si>
  <si>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</si>
  <si>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</si>
  <si>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</si>
  <si>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</si>
  <si>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</si>
  <si>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</si>
  <si>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</si>
  <si>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</si>
  <si>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Total：</t>
  </si>
  <si>
    <t>金纳多针剂在耳鼻喉科突聋/眩晕急性期的使用*1（预估40页）</t>
  </si>
  <si>
    <t>金纳多针剂在耳鼻喉科突聋/眩晕急性期的使用</t>
  </si>
  <si>
    <t>2-1</t>
  </si>
  <si>
    <t>幻灯内容撰写</t>
  </si>
  <si>
    <t>2-2</t>
  </si>
  <si>
    <t>2-3</t>
  </si>
  <si>
    <t>金纳多针剂在神内科卒中/眩晕急性期的使用*1（预估40页）</t>
  </si>
  <si>
    <t>金纳多针剂在神内科卒中/眩晕急性期的使用</t>
  </si>
  <si>
    <t>3-1</t>
  </si>
  <si>
    <t>3-2</t>
  </si>
  <si>
    <t>3-3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</si>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</sst>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6" fontId="9" fillId="0" borderId="2" xfId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1" fillId="0" borderId="3" xfId="65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/>
    </xf>
    <xf numFmtId="177" fontId="8" fillId="5" borderId="4" xfId="0" applyNumberFormat="1" applyFont="1" applyFill="1" applyBorder="1" applyAlignment="1">
      <alignment horizontal="center"/>
    </xf>
    <xf numFmtId="177" fontId="8" fillId="0" borderId="2" xfId="65" applyNumberFormat="1" applyFont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wrapText="1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showGridLines="0" tabSelected="1" zoomScale="70" zoomScaleNormal="70" workbookViewId="0">
      <selection activeCell="C18" sqref="C18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10.3583333333333" style="6" customWidth="1"/>
    <col min="10" max="10" width="9.75833333333333" style="6" customWidth="1"/>
    <col min="11" max="11" width="10.825" style="6" customWidth="1"/>
    <col min="12" max="12" width="16.3083333333333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B12</f>
        <v>金纳多针剂内训幻灯*1（预估50页）</v>
      </c>
      <c r="C5" s="27">
        <f>H16</f>
        <v>32000</v>
      </c>
      <c r="D5" s="28">
        <f>L16</f>
        <v>37400</v>
      </c>
      <c r="E5" s="28"/>
      <c r="F5" s="28"/>
      <c r="G5" s="17"/>
      <c r="H5" s="18"/>
    </row>
    <row r="6" s="1" customFormat="1" ht="33" spans="1:8">
      <c r="A6" s="25" t="s">
        <v>8</v>
      </c>
      <c r="B6" s="26" t="str">
        <f>B17</f>
        <v>金纳多针剂在耳鼻喉科突聋/眩晕急性期的使用*1（预估40页）</v>
      </c>
      <c r="C6" s="27">
        <f>H21</f>
        <v>34000</v>
      </c>
      <c r="D6" s="28">
        <f>L21</f>
        <v>31600</v>
      </c>
      <c r="E6" s="28"/>
      <c r="F6" s="28"/>
      <c r="G6" s="17"/>
      <c r="H6" s="18"/>
    </row>
    <row r="7" s="1" customFormat="1" ht="33" spans="1:8">
      <c r="A7" s="25" t="s">
        <v>9</v>
      </c>
      <c r="B7" s="26" t="str">
        <f>B22</f>
        <v>金纳多针剂在神内科卒中/眩晕急性期的使用*1（预估40页）</v>
      </c>
      <c r="C7" s="27">
        <f>H26</f>
        <v>34000</v>
      </c>
      <c r="D7" s="28">
        <f>L26</f>
        <v>34000</v>
      </c>
      <c r="E7" s="28"/>
      <c r="F7" s="28"/>
      <c r="G7" s="17"/>
      <c r="H7" s="18"/>
    </row>
    <row r="8" s="1" customFormat="1" spans="1:8">
      <c r="A8" s="25" t="s">
        <v>10</v>
      </c>
      <c r="B8" s="26" t="str">
        <f>B28</f>
        <v>税 Tax</v>
      </c>
      <c r="C8" s="27">
        <f>H29</f>
        <v>6000</v>
      </c>
      <c r="D8" s="28">
        <f>L29</f>
        <v>6180</v>
      </c>
      <c r="E8" s="28"/>
      <c r="F8" s="28"/>
      <c r="G8" s="17"/>
      <c r="H8" s="18"/>
    </row>
    <row r="9" s="1" customFormat="1" spans="1:8">
      <c r="A9" s="29"/>
      <c r="B9" s="30" t="s">
        <v>11</v>
      </c>
      <c r="C9" s="31">
        <f>H32</f>
        <v>90000</v>
      </c>
      <c r="D9" s="32">
        <f>L32</f>
        <v>90000</v>
      </c>
      <c r="E9" s="32"/>
      <c r="F9" s="32"/>
      <c r="G9" s="17"/>
      <c r="H9" s="18"/>
    </row>
    <row r="10" s="1" customFormat="1" ht="38.5" customHeight="1" spans="1:12">
      <c r="A10" s="14"/>
      <c r="B10" s="33" t="s">
        <v>12</v>
      </c>
      <c r="C10" s="34"/>
      <c r="D10" s="2"/>
      <c r="E10" s="12"/>
      <c r="F10" s="12"/>
      <c r="H10" s="13"/>
      <c r="I10" s="75" t="s">
        <v>13</v>
      </c>
      <c r="J10" s="75"/>
      <c r="K10" s="75"/>
      <c r="L10" s="76"/>
    </row>
    <row r="11" s="1" customFormat="1" spans="1:12">
      <c r="A11" s="35" t="s">
        <v>14</v>
      </c>
      <c r="B11" s="36" t="s">
        <v>15</v>
      </c>
      <c r="C11" s="36"/>
      <c r="D11" s="37" t="s">
        <v>16</v>
      </c>
      <c r="E11" s="37" t="s">
        <v>17</v>
      </c>
      <c r="F11" s="38" t="s">
        <v>18</v>
      </c>
      <c r="G11" s="38" t="s">
        <v>19</v>
      </c>
      <c r="H11" s="39" t="s">
        <v>20</v>
      </c>
      <c r="I11" s="37" t="s">
        <v>17</v>
      </c>
      <c r="J11" s="38" t="s">
        <v>18</v>
      </c>
      <c r="K11" s="38" t="s">
        <v>19</v>
      </c>
      <c r="L11" s="77" t="s">
        <v>20</v>
      </c>
    </row>
    <row r="12" s="1" customFormat="1" spans="1:12">
      <c r="A12" s="40" t="s">
        <v>7</v>
      </c>
      <c r="B12" s="41" t="s">
        <v>21</v>
      </c>
      <c r="C12" s="41"/>
      <c r="D12" s="41"/>
      <c r="E12" s="42"/>
      <c r="F12" s="43"/>
      <c r="G12" s="43"/>
      <c r="H12" s="44"/>
      <c r="I12" s="78" t="s">
        <v>22</v>
      </c>
      <c r="J12" s="63"/>
      <c r="K12" s="63"/>
      <c r="L12" s="79"/>
    </row>
    <row r="13" s="1" customFormat="1" ht="33" spans="1:12">
      <c r="A13" s="45" t="s">
        <v>23</v>
      </c>
      <c r="B13" s="46" t="s">
        <v>24</v>
      </c>
      <c r="C13" s="47" t="s">
        <v>25</v>
      </c>
      <c r="D13" s="48" t="s">
        <v>26</v>
      </c>
      <c r="E13" s="48">
        <v>1</v>
      </c>
      <c r="F13" s="49">
        <v>50</v>
      </c>
      <c r="G13" s="49">
        <v>500</v>
      </c>
      <c r="H13" s="50">
        <f t="shared" ref="H13:H15" si="0">F13*E13*G13</f>
        <v>25000</v>
      </c>
      <c r="I13" s="48">
        <v>1</v>
      </c>
      <c r="J13" s="49">
        <v>59</v>
      </c>
      <c r="K13" s="49">
        <v>500</v>
      </c>
      <c r="L13" s="50">
        <f t="shared" ref="L13:L15" si="1">J13*I13*K13</f>
        <v>29500</v>
      </c>
    </row>
    <row r="14" s="1" customFormat="1" spans="1:12">
      <c r="A14" s="45" t="s">
        <v>27</v>
      </c>
      <c r="B14" s="51" t="s">
        <v>28</v>
      </c>
      <c r="C14" s="52" t="s">
        <v>29</v>
      </c>
      <c r="D14" s="53" t="s">
        <v>26</v>
      </c>
      <c r="E14" s="54">
        <v>1</v>
      </c>
      <c r="F14" s="49">
        <v>50</v>
      </c>
      <c r="G14" s="55">
        <v>100</v>
      </c>
      <c r="H14" s="56">
        <f t="shared" si="0"/>
        <v>5000</v>
      </c>
      <c r="I14" s="54">
        <v>1</v>
      </c>
      <c r="J14" s="49">
        <v>59</v>
      </c>
      <c r="K14" s="55">
        <v>100</v>
      </c>
      <c r="L14" s="56">
        <f t="shared" si="1"/>
        <v>5900</v>
      </c>
    </row>
    <row r="15" s="1" customFormat="1" spans="1:12">
      <c r="A15" s="45" t="s">
        <v>30</v>
      </c>
      <c r="B15" s="57" t="s">
        <v>31</v>
      </c>
      <c r="C15" s="52" t="s">
        <v>32</v>
      </c>
      <c r="D15" s="53" t="s">
        <v>33</v>
      </c>
      <c r="E15" s="54">
        <v>1</v>
      </c>
      <c r="F15" s="55">
        <v>1</v>
      </c>
      <c r="G15" s="55">
        <v>2000</v>
      </c>
      <c r="H15" s="56">
        <f t="shared" si="0"/>
        <v>2000</v>
      </c>
      <c r="I15" s="54">
        <v>1</v>
      </c>
      <c r="J15" s="55">
        <v>1</v>
      </c>
      <c r="K15" s="55">
        <v>2000</v>
      </c>
      <c r="L15" s="56">
        <f t="shared" si="1"/>
        <v>2000</v>
      </c>
    </row>
    <row r="16" s="1" customFormat="1" spans="1:12">
      <c r="A16" s="58" t="s">
        <v>34</v>
      </c>
      <c r="B16" s="59"/>
      <c r="C16" s="59"/>
      <c r="D16" s="59"/>
      <c r="E16" s="59"/>
      <c r="F16" s="59"/>
      <c r="G16" s="60"/>
      <c r="H16" s="61">
        <f>SUM(H13:H15)</f>
        <v>32000</v>
      </c>
      <c r="I16" s="62" t="s">
        <v>34</v>
      </c>
      <c r="J16" s="62"/>
      <c r="K16" s="62"/>
      <c r="L16" s="80">
        <f>SUM(L13:L15)</f>
        <v>37400</v>
      </c>
    </row>
    <row r="17" s="1" customFormat="1" spans="1:12">
      <c r="A17" s="40" t="s">
        <v>8</v>
      </c>
      <c r="B17" s="41" t="s">
        <v>35</v>
      </c>
      <c r="C17" s="41"/>
      <c r="D17" s="41"/>
      <c r="E17" s="42"/>
      <c r="F17" s="43"/>
      <c r="G17" s="43"/>
      <c r="H17" s="44"/>
      <c r="I17" s="81" t="s">
        <v>36</v>
      </c>
      <c r="J17" s="82"/>
      <c r="K17" s="82"/>
      <c r="L17" s="83"/>
    </row>
    <row r="18" s="2" customFormat="1" ht="33" spans="1:12">
      <c r="A18" s="45" t="s">
        <v>37</v>
      </c>
      <c r="B18" s="46" t="s">
        <v>38</v>
      </c>
      <c r="C18" s="47" t="s">
        <v>25</v>
      </c>
      <c r="D18" s="48" t="s">
        <v>26</v>
      </c>
      <c r="E18" s="48">
        <v>1</v>
      </c>
      <c r="F18" s="49">
        <v>40</v>
      </c>
      <c r="G18" s="49">
        <v>700</v>
      </c>
      <c r="H18" s="50">
        <f t="shared" ref="H18:H25" si="2">F18*E18*G18</f>
        <v>28000</v>
      </c>
      <c r="I18" s="48">
        <v>1</v>
      </c>
      <c r="J18" s="49">
        <v>37</v>
      </c>
      <c r="K18" s="49">
        <v>700</v>
      </c>
      <c r="L18" s="50">
        <f t="shared" ref="L18:L20" si="3">J18*I18*K18</f>
        <v>25900</v>
      </c>
    </row>
    <row r="19" s="1" customFormat="1" spans="1:12">
      <c r="A19" s="45" t="s">
        <v>39</v>
      </c>
      <c r="B19" s="51" t="s">
        <v>28</v>
      </c>
      <c r="C19" s="52" t="s">
        <v>29</v>
      </c>
      <c r="D19" s="53" t="s">
        <v>26</v>
      </c>
      <c r="E19" s="54">
        <v>1</v>
      </c>
      <c r="F19" s="49">
        <v>40</v>
      </c>
      <c r="G19" s="55">
        <v>100</v>
      </c>
      <c r="H19" s="56">
        <f t="shared" si="2"/>
        <v>4000</v>
      </c>
      <c r="I19" s="54">
        <v>1</v>
      </c>
      <c r="J19" s="49">
        <v>37</v>
      </c>
      <c r="K19" s="55">
        <v>100</v>
      </c>
      <c r="L19" s="56">
        <f t="shared" si="3"/>
        <v>3700</v>
      </c>
    </row>
    <row r="20" s="1" customFormat="1" spans="1:12">
      <c r="A20" s="45" t="s">
        <v>40</v>
      </c>
      <c r="B20" s="57" t="s">
        <v>31</v>
      </c>
      <c r="C20" s="52" t="s">
        <v>32</v>
      </c>
      <c r="D20" s="53" t="s">
        <v>33</v>
      </c>
      <c r="E20" s="54">
        <v>1</v>
      </c>
      <c r="F20" s="55">
        <v>1</v>
      </c>
      <c r="G20" s="55">
        <v>2000</v>
      </c>
      <c r="H20" s="56">
        <f t="shared" si="2"/>
        <v>2000</v>
      </c>
      <c r="I20" s="54">
        <v>1</v>
      </c>
      <c r="J20" s="55">
        <v>1</v>
      </c>
      <c r="K20" s="55">
        <v>2000</v>
      </c>
      <c r="L20" s="56">
        <f t="shared" si="3"/>
        <v>2000</v>
      </c>
    </row>
    <row r="21" s="1" customFormat="1" ht="17" customHeight="1" spans="1:12">
      <c r="A21" s="58" t="s">
        <v>34</v>
      </c>
      <c r="B21" s="59"/>
      <c r="C21" s="59"/>
      <c r="D21" s="59"/>
      <c r="E21" s="59"/>
      <c r="F21" s="59"/>
      <c r="G21" s="60"/>
      <c r="H21" s="61">
        <f>SUM(H18:H20)</f>
        <v>34000</v>
      </c>
      <c r="I21" s="62" t="s">
        <v>34</v>
      </c>
      <c r="J21" s="62"/>
      <c r="K21" s="62"/>
      <c r="L21" s="80">
        <f>SUM(L18:L20)</f>
        <v>31600</v>
      </c>
    </row>
    <row r="22" s="1" customFormat="1" ht="17" customHeight="1" spans="1:12">
      <c r="A22" s="40" t="s">
        <v>9</v>
      </c>
      <c r="B22" s="41" t="s">
        <v>41</v>
      </c>
      <c r="C22" s="41"/>
      <c r="D22" s="41"/>
      <c r="E22" s="42"/>
      <c r="F22" s="43"/>
      <c r="G22" s="43"/>
      <c r="H22" s="44"/>
      <c r="I22" s="81" t="s">
        <v>42</v>
      </c>
      <c r="J22" s="82"/>
      <c r="K22" s="82"/>
      <c r="L22" s="83"/>
    </row>
    <row r="23" s="1" customFormat="1" ht="33" spans="1:12">
      <c r="A23" s="45" t="s">
        <v>43</v>
      </c>
      <c r="B23" s="46" t="s">
        <v>38</v>
      </c>
      <c r="C23" s="47" t="s">
        <v>25</v>
      </c>
      <c r="D23" s="48" t="s">
        <v>26</v>
      </c>
      <c r="E23" s="48">
        <v>1</v>
      </c>
      <c r="F23" s="49">
        <v>40</v>
      </c>
      <c r="G23" s="49">
        <v>700</v>
      </c>
      <c r="H23" s="50">
        <f t="shared" si="2"/>
        <v>28000</v>
      </c>
      <c r="I23" s="48">
        <v>1</v>
      </c>
      <c r="J23" s="49">
        <v>40</v>
      </c>
      <c r="K23" s="49">
        <v>700</v>
      </c>
      <c r="L23" s="50">
        <f t="shared" ref="L23:L25" si="4">J23*I23*K23</f>
        <v>28000</v>
      </c>
    </row>
    <row r="24" s="1" customFormat="1" spans="1:12">
      <c r="A24" s="45" t="s">
        <v>44</v>
      </c>
      <c r="B24" s="51" t="s">
        <v>28</v>
      </c>
      <c r="C24" s="52" t="s">
        <v>29</v>
      </c>
      <c r="D24" s="53" t="s">
        <v>26</v>
      </c>
      <c r="E24" s="54">
        <v>1</v>
      </c>
      <c r="F24" s="49">
        <v>40</v>
      </c>
      <c r="G24" s="55">
        <v>100</v>
      </c>
      <c r="H24" s="56">
        <f t="shared" si="2"/>
        <v>4000</v>
      </c>
      <c r="I24" s="54">
        <v>1</v>
      </c>
      <c r="J24" s="49">
        <v>40</v>
      </c>
      <c r="K24" s="55">
        <v>100</v>
      </c>
      <c r="L24" s="56">
        <f t="shared" si="4"/>
        <v>4000</v>
      </c>
    </row>
    <row r="25" s="1" customFormat="1" spans="1:12">
      <c r="A25" s="45" t="s">
        <v>45</v>
      </c>
      <c r="B25" s="57" t="s">
        <v>31</v>
      </c>
      <c r="C25" s="52" t="s">
        <v>32</v>
      </c>
      <c r="D25" s="53" t="s">
        <v>33</v>
      </c>
      <c r="E25" s="54">
        <v>1</v>
      </c>
      <c r="F25" s="55">
        <v>1</v>
      </c>
      <c r="G25" s="55">
        <v>2000</v>
      </c>
      <c r="H25" s="56">
        <f t="shared" si="2"/>
        <v>2000</v>
      </c>
      <c r="I25" s="54">
        <v>1</v>
      </c>
      <c r="J25" s="55">
        <v>1</v>
      </c>
      <c r="K25" s="55">
        <v>2000</v>
      </c>
      <c r="L25" s="56">
        <f t="shared" si="4"/>
        <v>2000</v>
      </c>
    </row>
    <row r="26" s="1" customFormat="1" spans="1:12">
      <c r="A26" s="58" t="s">
        <v>34</v>
      </c>
      <c r="B26" s="59"/>
      <c r="C26" s="59"/>
      <c r="D26" s="59"/>
      <c r="E26" s="59"/>
      <c r="F26" s="59"/>
      <c r="G26" s="60"/>
      <c r="H26" s="61">
        <f>SUM(H23:H25)</f>
        <v>34000</v>
      </c>
      <c r="I26" s="62" t="s">
        <v>34</v>
      </c>
      <c r="J26" s="62"/>
      <c r="K26" s="62"/>
      <c r="L26" s="80">
        <f>SUM(L23:L25)</f>
        <v>34000</v>
      </c>
    </row>
    <row r="27" s="1" customFormat="1" spans="1:12">
      <c r="A27" s="62" t="s">
        <v>46</v>
      </c>
      <c r="B27" s="62"/>
      <c r="C27" s="62"/>
      <c r="D27" s="62"/>
      <c r="E27" s="62"/>
      <c r="F27" s="62"/>
      <c r="G27" s="62"/>
      <c r="H27" s="61">
        <f>H21+H16+H26</f>
        <v>100000</v>
      </c>
      <c r="I27" s="62" t="s">
        <v>46</v>
      </c>
      <c r="J27" s="62"/>
      <c r="K27" s="62"/>
      <c r="L27" s="84">
        <f>L16+L21+L26</f>
        <v>103000</v>
      </c>
    </row>
    <row r="28" s="1" customFormat="1" spans="1:12">
      <c r="A28" s="63">
        <v>4</v>
      </c>
      <c r="B28" s="41" t="s">
        <v>47</v>
      </c>
      <c r="C28" s="64">
        <v>0.06</v>
      </c>
      <c r="D28" s="65"/>
      <c r="E28" s="65"/>
      <c r="F28" s="65"/>
      <c r="G28" s="66"/>
      <c r="H28" s="44"/>
      <c r="I28" s="85">
        <v>0.06</v>
      </c>
      <c r="J28" s="82"/>
      <c r="K28" s="82"/>
      <c r="L28" s="83"/>
    </row>
    <row r="29" s="1" customFormat="1" spans="1:12">
      <c r="A29" s="62" t="s">
        <v>34</v>
      </c>
      <c r="B29" s="62"/>
      <c r="C29" s="62"/>
      <c r="D29" s="62"/>
      <c r="E29" s="62"/>
      <c r="F29" s="62"/>
      <c r="G29" s="62"/>
      <c r="H29" s="61">
        <f>H27*0.06</f>
        <v>6000</v>
      </c>
      <c r="I29" s="62" t="s">
        <v>34</v>
      </c>
      <c r="J29" s="62"/>
      <c r="K29" s="62"/>
      <c r="L29" s="86">
        <f>L27*0.06</f>
        <v>6180</v>
      </c>
    </row>
    <row r="30" s="3" customFormat="1" spans="1:12">
      <c r="A30" s="67"/>
      <c r="B30" s="68"/>
      <c r="C30" s="68"/>
      <c r="D30" s="68"/>
      <c r="E30" s="68"/>
      <c r="F30" s="68"/>
      <c r="G30" s="69"/>
      <c r="H30" s="70"/>
      <c r="I30" s="87"/>
      <c r="J30" s="87"/>
      <c r="K30" s="87"/>
      <c r="L30" s="87"/>
    </row>
    <row r="31" s="1" customFormat="1" spans="1:12">
      <c r="A31" s="71" t="s">
        <v>48</v>
      </c>
      <c r="B31" s="71"/>
      <c r="C31" s="71"/>
      <c r="D31" s="71"/>
      <c r="E31" s="71"/>
      <c r="F31" s="71"/>
      <c r="G31" s="71"/>
      <c r="H31" s="72">
        <f>H27+H29</f>
        <v>106000</v>
      </c>
      <c r="I31" s="88" t="s">
        <v>48</v>
      </c>
      <c r="J31" s="89"/>
      <c r="K31" s="90"/>
      <c r="L31" s="86">
        <f>L27+L29</f>
        <v>109180</v>
      </c>
    </row>
    <row r="32" s="4" customFormat="1" ht="22.5" spans="1:12">
      <c r="A32" s="73" t="s">
        <v>49</v>
      </c>
      <c r="B32" s="73"/>
      <c r="C32" s="73"/>
      <c r="D32" s="73"/>
      <c r="E32" s="73"/>
      <c r="F32" s="73"/>
      <c r="G32" s="73"/>
      <c r="H32" s="74">
        <v>90000</v>
      </c>
      <c r="I32" s="91" t="s">
        <v>50</v>
      </c>
      <c r="J32" s="91"/>
      <c r="K32" s="91"/>
      <c r="L32" s="92">
        <v>90000</v>
      </c>
    </row>
  </sheetData>
  <mergeCells count="29">
    <mergeCell ref="A2:C2"/>
    <mergeCell ref="D4:F4"/>
    <mergeCell ref="D5:F5"/>
    <mergeCell ref="D6:F6"/>
    <mergeCell ref="D7:F7"/>
    <mergeCell ref="D8:F8"/>
    <mergeCell ref="D9:F9"/>
    <mergeCell ref="I10:L10"/>
    <mergeCell ref="I12:L12"/>
    <mergeCell ref="A16:G16"/>
    <mergeCell ref="I16:K16"/>
    <mergeCell ref="I17:L17"/>
    <mergeCell ref="A21:G21"/>
    <mergeCell ref="I21:K21"/>
    <mergeCell ref="I22:L22"/>
    <mergeCell ref="A26:G26"/>
    <mergeCell ref="I26:K26"/>
    <mergeCell ref="A27:G27"/>
    <mergeCell ref="I27:K27"/>
    <mergeCell ref="C28:G28"/>
    <mergeCell ref="I28:L28"/>
    <mergeCell ref="A29:G29"/>
    <mergeCell ref="I29:K29"/>
    <mergeCell ref="A30:G30"/>
    <mergeCell ref="I30:L30"/>
    <mergeCell ref="A31:G31"/>
    <mergeCell ref="I31:K31"/>
    <mergeCell ref="A32:G32"/>
    <mergeCell ref="I32:K32"/>
  </mergeCells>
  <pageMargins left="0.7" right="0.7" top="0.75" bottom="0.75" header="0.3" footer="0.3"/>
  <pageSetup paperSize="9" orientation="landscape"/>
  <headerFooter/>
  <ignoredErrors>
    <ignoredError sqref="A5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2024-12-17T10:13:14Z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1A90213B5F6C4EE2823018D7652E4E11_13</vt:lpwstr>
  </property>
  <property fmtid="{D5CDD505-2E9C-101B-9397-08002B2CF9AE}" pid="10" name="KSOProductBuildVer">
    <vt:lpwstr>2052-12.1.0.19302</vt:lpwstr>
  </property>
</Properties>
</file>