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结算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<sst xmlns="http://schemas.openxmlformats.org/spreadsheetml/2006/main" count="51" uniqueCount="35">
  <si>
    <t>2024森世海亚威利坦学术资料更新项目结算单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</si>
  <si>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</si>
  <si>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</si>
  <si>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</si>
  <si>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</si>
  <si>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</si>
  <si>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结算</t>
  </si>
  <si>
    <t>1</t>
  </si>
  <si>
    <t>2</t>
  </si>
  <si>
    <t>3</t>
  </si>
  <si>
    <t>4</t>
  </si>
  <si>
    <t>报价单明细表 Quotation Breakdown</t>
  </si>
  <si>
    <t>结算单明细表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</si>
  <si>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</si>
  <si>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</si>
  <si>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</si>
  <si>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</si>
  <si>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</si>
  <si>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</si>
  <si>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</si>
  <si>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幻灯更新*6（预估每套15-20页，按20页报价，按实际结算）</t>
  </si>
  <si>
    <t>扩张(大)血管vs改善微循环检索</t>
  </si>
  <si>
    <t>1-1</t>
  </si>
  <si>
    <t>更新中文幻灯片Chinese Slides renewal</t>
  </si>
  <si>
    <t>在已有幻灯基础上进行编辑，包括编辑润色、校对、版
式调整及解说词编写、4M系统上传On the basis of the existing slide, the content isrewritten, including literature retrieval, updating,editing, proofreading, format adjustment and
commeniary writing</t>
  </si>
  <si>
    <t>页</t>
  </si>
  <si>
    <t>Total：</t>
  </si>
  <si>
    <t>DA更新*4（预估每套3-4页，按4页报价，按实际结算）</t>
  </si>
  <si>
    <t>2-1</t>
  </si>
  <si>
    <t>更新品牌推广材料(DA)</t>
  </si>
  <si>
    <t>包括整体创意、标示及口号的设计、医学写作、编润色、校对及设计排版更新Including the overall creativity, logo and slogan design
medical writing, ediling, proofreading and lypesetling</t>
  </si>
  <si>
    <t>未含税Total：</t>
  </si>
  <si>
    <t>税 Tax</t>
  </si>
  <si>
    <t>Total Amount</t>
  </si>
  <si>
    <t>最终结算价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</si>
</sst>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4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9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0" borderId="10" applyNumberFormat="0" applyAlignment="0" applyProtection="0">
      <alignment vertical="center"/>
    </xf>
    <xf numFmtId="0" fontId="25" fillId="11" borderId="11" applyNumberFormat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2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5" fillId="0" borderId="0"/>
    <xf numFmtId="43" fontId="36" fillId="0" borderId="0" applyFont="0" applyFill="0" applyBorder="0" applyAlignment="0" applyProtection="0"/>
    <xf numFmtId="0" fontId="36" fillId="0" borderId="0"/>
    <xf numFmtId="0" fontId="37" fillId="0" borderId="0"/>
    <xf numFmtId="0" fontId="38" fillId="0" borderId="0">
      <alignment vertical="top"/>
    </xf>
    <xf numFmtId="0" fontId="37" fillId="0" borderId="0">
      <alignment vertical="top"/>
    </xf>
    <xf numFmtId="0" fontId="39" fillId="40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7" fillId="0" borderId="0">
      <alignment vertical="top"/>
    </xf>
    <xf numFmtId="0" fontId="37" fillId="0" borderId="0"/>
    <xf numFmtId="0" fontId="0" fillId="0" borderId="0"/>
    <xf numFmtId="0" fontId="42" fillId="41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>
      <alignment vertical="top"/>
    </xf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1" fillId="0" borderId="0" xfId="0" applyFont="1" applyAlignment="1">
      <alignment vertical="top" wrapText="1"/>
    </xf>
    <xf numFmtId="177" fontId="1" fillId="0" borderId="0" xfId="0" applyNumberFormat="1" applyFont="1" applyAlignment="1">
      <alignment vertical="top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7" fillId="0" borderId="2" xfId="1" applyFont="1" applyBorder="1" applyAlignment="1"/>
    <xf numFmtId="176" fontId="7" fillId="0" borderId="2" xfId="1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0" fontId="9" fillId="0" borderId="5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0" fontId="1" fillId="0" borderId="0" xfId="0" applyFont="1" applyAlignment="1">
      <alignment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vertical="center" wrapText="1"/>
    </xf>
    <xf numFmtId="49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vertical="center"/>
    </xf>
    <xf numFmtId="49" fontId="1" fillId="0" borderId="6" xfId="65" applyNumberFormat="1" applyFont="1" applyBorder="1" applyAlignment="1">
      <alignment horizontal="center" vertical="center" wrapText="1"/>
    </xf>
    <xf numFmtId="0" fontId="1" fillId="0" borderId="6" xfId="65" applyFont="1" applyBorder="1" applyAlignment="1">
      <alignment vertical="center" wrapText="1"/>
    </xf>
    <xf numFmtId="0" fontId="1" fillId="0" borderId="2" xfId="65" applyFont="1" applyBorder="1" applyAlignment="1">
      <alignment horizontal="left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7" fillId="0" borderId="4" xfId="0" applyFont="1" applyBorder="1" applyAlignment="1">
      <alignment horizontal="right"/>
    </xf>
    <xf numFmtId="177" fontId="7" fillId="0" borderId="2" xfId="0" applyNumberFormat="1" applyFont="1" applyBorder="1" applyAlignment="1">
      <alignment vertical="center"/>
    </xf>
    <xf numFmtId="0" fontId="7" fillId="0" borderId="2" xfId="0" applyFont="1" applyBorder="1" applyAlignment="1">
      <alignment horizontal="right"/>
    </xf>
    <xf numFmtId="0" fontId="7" fillId="5" borderId="2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/>
    </xf>
    <xf numFmtId="9" fontId="7" fillId="5" borderId="3" xfId="0" applyNumberFormat="1" applyFont="1" applyFill="1" applyBorder="1" applyAlignment="1">
      <alignment horizontal="center"/>
    </xf>
    <xf numFmtId="9" fontId="7" fillId="5" borderId="4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right" vertical="center"/>
    </xf>
    <xf numFmtId="0" fontId="12" fillId="6" borderId="3" xfId="0" applyFont="1" applyFill="1" applyBorder="1" applyAlignment="1">
      <alignment horizontal="right" vertical="center"/>
    </xf>
    <xf numFmtId="0" fontId="12" fillId="6" borderId="4" xfId="0" applyFont="1" applyFill="1" applyBorder="1" applyAlignment="1">
      <alignment horizontal="right" vertical="center"/>
    </xf>
    <xf numFmtId="177" fontId="12" fillId="6" borderId="2" xfId="0" applyNumberFormat="1" applyFont="1" applyFill="1" applyBorder="1" applyAlignment="1">
      <alignment vertical="center"/>
    </xf>
    <xf numFmtId="0" fontId="13" fillId="7" borderId="2" xfId="0" applyFont="1" applyFill="1" applyBorder="1" applyAlignment="1">
      <alignment horizontal="right" vertical="center"/>
    </xf>
    <xf numFmtId="177" fontId="14" fillId="0" borderId="4" xfId="0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177" fontId="8" fillId="0" borderId="0" xfId="0" applyNumberFormat="1" applyFont="1" applyAlignment="1">
      <alignment horizontal="center"/>
    </xf>
    <xf numFmtId="177" fontId="10" fillId="4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177" fontId="7" fillId="5" borderId="2" xfId="0" applyNumberFormat="1" applyFont="1" applyFill="1" applyBorder="1" applyAlignment="1">
      <alignment horizontal="center" vertical="center"/>
    </xf>
    <xf numFmtId="177" fontId="7" fillId="0" borderId="2" xfId="0" applyNumberFormat="1" applyFont="1" applyBorder="1" applyAlignment="1">
      <alignment horizontal="center"/>
    </xf>
    <xf numFmtId="177" fontId="7" fillId="0" borderId="2" xfId="0" applyNumberFormat="1" applyFont="1" applyBorder="1" applyAlignment="1">
      <alignment horizontal="center" vertical="center"/>
    </xf>
    <xf numFmtId="0" fontId="2" fillId="8" borderId="0" xfId="0" applyFont="1" applyFill="1" applyAlignment="1">
      <alignment horizontal="center"/>
    </xf>
    <xf numFmtId="0" fontId="13" fillId="7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center" vertical="center"/>
    </xf>
    <xf numFmtId="0" fontId="13" fillId="7" borderId="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22"/>
  <sheetViews>
    <sheetView showGridLines="0" tabSelected="1" zoomScale="81" zoomScaleNormal="81" topLeftCell="B1" workbookViewId="0">
      <selection activeCell="L28" sqref="L28"/>
    </sheetView>
  </sheetViews>
  <sheetFormatPr defaultColWidth="9" defaultRowHeight="16.5"/>
  <cols>
    <col min="1" max="1" width="6.33333333333333" style="3" customWidth="1"/>
    <col min="2" max="2" width="49.1666666666667" style="4" customWidth="1"/>
    <col min="3" max="3" width="61.6666666666667" style="5" customWidth="1"/>
    <col min="4" max="4" width="5.35" style="4" customWidth="1"/>
    <col min="5" max="5" width="5.83333333333333" style="6" customWidth="1"/>
    <col min="6" max="6" width="6.16666666666667" style="6" customWidth="1"/>
    <col min="7" max="7" width="7.81666666666667" style="6" customWidth="1"/>
    <col min="8" max="8" width="16.5" style="7" customWidth="1"/>
    <col min="9" max="9" width="10.5916666666667" style="4" customWidth="1"/>
    <col min="10" max="10" width="13.6666666666667" style="4" customWidth="1"/>
    <col min="11" max="11" width="14.9166666666667" style="4" customWidth="1"/>
    <col min="12" max="12" width="15.7416666666667" style="4" customWidth="1"/>
    <col min="13" max="16384" width="9" style="4"/>
  </cols>
  <sheetData>
    <row r="2" s="1" customFormat="1" ht="22.5" spans="1:8">
      <c r="A2" s="8" t="s">
        <v>0</v>
      </c>
      <c r="B2" s="8"/>
      <c r="C2" s="8"/>
      <c r="D2" s="9"/>
      <c r="E2" s="9"/>
      <c r="F2" s="10"/>
      <c r="H2" s="11"/>
    </row>
    <row r="3" s="1" customFormat="1" ht="33" spans="1:8">
      <c r="A3" s="12"/>
      <c r="B3" s="13" t="s">
        <v>1</v>
      </c>
      <c r="C3" s="14" t="s">
        <v>2</v>
      </c>
      <c r="E3" s="15"/>
      <c r="F3" s="15"/>
      <c r="G3" s="15"/>
      <c r="H3" s="16"/>
    </row>
    <row r="4" s="1" customFormat="1" spans="1:8">
      <c r="A4" s="17" t="s">
        <v>3</v>
      </c>
      <c r="B4" s="18" t="s">
        <v>4</v>
      </c>
      <c r="C4" s="19" t="s">
        <v>5</v>
      </c>
      <c r="D4" s="20" t="s">
        <v>6</v>
      </c>
      <c r="E4" s="21"/>
      <c r="F4" s="22"/>
      <c r="G4" s="15"/>
      <c r="H4" s="16"/>
    </row>
    <row r="5" s="1" customFormat="1" ht="33" spans="1:8">
      <c r="A5" s="23" t="s">
        <v>7</v>
      </c>
      <c r="B5" s="24" t="str">
        <f>B11</f>
        <v>幻灯更新*6（预估每套15-20页，按20页报价，按实际结算）</v>
      </c>
      <c r="C5" s="25">
        <f>H13</f>
        <v>53520</v>
      </c>
      <c r="D5" s="26">
        <f>L13</f>
        <v>53520</v>
      </c>
      <c r="E5" s="26"/>
      <c r="F5" s="26"/>
      <c r="G5" s="15"/>
      <c r="H5" s="16"/>
    </row>
    <row r="6" s="1" customFormat="1" ht="33" spans="1:8">
      <c r="A6" s="23" t="s">
        <v>8</v>
      </c>
      <c r="B6" s="24" t="str">
        <f>B14</f>
        <v>DA更新*4（预估每套3-4页，按4页报价，按实际结算）</v>
      </c>
      <c r="C6" s="25">
        <f>H16</f>
        <v>24000</v>
      </c>
      <c r="D6" s="26">
        <f>L16</f>
        <v>24000</v>
      </c>
      <c r="E6" s="26"/>
      <c r="F6" s="26"/>
      <c r="G6" s="15"/>
      <c r="H6" s="16"/>
    </row>
    <row r="7" s="1" customFormat="1" spans="1:8">
      <c r="A7" s="23" t="s">
        <v>9</v>
      </c>
      <c r="B7" s="24" t="str">
        <f>B18</f>
        <v>税 Tax</v>
      </c>
      <c r="C7" s="25">
        <f>H19</f>
        <v>4651.2</v>
      </c>
      <c r="D7" s="26">
        <f>L19</f>
        <v>4651.2</v>
      </c>
      <c r="E7" s="26"/>
      <c r="F7" s="26"/>
      <c r="G7" s="15"/>
      <c r="H7" s="16"/>
    </row>
    <row r="8" s="1" customFormat="1" spans="1:8">
      <c r="A8" s="27" t="s">
        <v>10</v>
      </c>
      <c r="B8" s="28" t="str">
        <f>A21</f>
        <v>Total Amount</v>
      </c>
      <c r="C8" s="29">
        <f>H21</f>
        <v>82171.2</v>
      </c>
      <c r="D8" s="26">
        <f>L22</f>
        <v>82171.2</v>
      </c>
      <c r="E8" s="26"/>
      <c r="F8" s="26"/>
      <c r="G8" s="15"/>
      <c r="H8" s="16"/>
    </row>
    <row r="9" s="1" customFormat="1" ht="38.5" customHeight="1" spans="1:12">
      <c r="A9" s="12"/>
      <c r="B9" s="30" t="s">
        <v>11</v>
      </c>
      <c r="C9" s="31"/>
      <c r="D9" s="32"/>
      <c r="E9" s="10"/>
      <c r="F9" s="10"/>
      <c r="H9" s="11"/>
      <c r="I9" s="64" t="s">
        <v>12</v>
      </c>
      <c r="J9" s="64"/>
      <c r="K9" s="64"/>
      <c r="L9" s="65"/>
    </row>
    <row r="10" s="1" customFormat="1" spans="1:12">
      <c r="A10" s="33" t="s">
        <v>13</v>
      </c>
      <c r="B10" s="34" t="s">
        <v>14</v>
      </c>
      <c r="C10" s="34"/>
      <c r="D10" s="35" t="s">
        <v>15</v>
      </c>
      <c r="E10" s="35" t="s">
        <v>16</v>
      </c>
      <c r="F10" s="36" t="s">
        <v>17</v>
      </c>
      <c r="G10" s="36" t="s">
        <v>18</v>
      </c>
      <c r="H10" s="37" t="s">
        <v>19</v>
      </c>
      <c r="I10" s="35" t="s">
        <v>16</v>
      </c>
      <c r="J10" s="36" t="s">
        <v>17</v>
      </c>
      <c r="K10" s="36" t="s">
        <v>18</v>
      </c>
      <c r="L10" s="66" t="s">
        <v>19</v>
      </c>
    </row>
    <row r="11" s="1" customFormat="1" spans="1:12">
      <c r="A11" s="38" t="s">
        <v>7</v>
      </c>
      <c r="B11" s="39" t="s">
        <v>20</v>
      </c>
      <c r="C11" s="39"/>
      <c r="D11" s="39"/>
      <c r="E11" s="40"/>
      <c r="F11" s="41"/>
      <c r="G11" s="41"/>
      <c r="H11" s="42"/>
      <c r="I11" s="67" t="s">
        <v>21</v>
      </c>
      <c r="J11" s="54"/>
      <c r="K11" s="54"/>
      <c r="L11" s="68"/>
    </row>
    <row r="12" s="1" customFormat="1" ht="82.5" spans="1:12">
      <c r="A12" s="43" t="s">
        <v>22</v>
      </c>
      <c r="B12" s="44" t="s">
        <v>23</v>
      </c>
      <c r="C12" s="45" t="s">
        <v>24</v>
      </c>
      <c r="D12" s="46" t="s">
        <v>25</v>
      </c>
      <c r="E12" s="46">
        <v>6</v>
      </c>
      <c r="F12" s="47">
        <v>20</v>
      </c>
      <c r="G12" s="47">
        <v>446</v>
      </c>
      <c r="H12" s="48">
        <f>F12*E12*G12</f>
        <v>53520</v>
      </c>
      <c r="I12" s="46">
        <v>6</v>
      </c>
      <c r="J12" s="47">
        <v>20</v>
      </c>
      <c r="K12" s="47">
        <v>446</v>
      </c>
      <c r="L12" s="48">
        <f>J12*I12*K12</f>
        <v>53520</v>
      </c>
    </row>
    <row r="13" s="1" customFormat="1" spans="1:12">
      <c r="A13" s="49" t="s">
        <v>26</v>
      </c>
      <c r="B13" s="50"/>
      <c r="C13" s="50"/>
      <c r="D13" s="50"/>
      <c r="E13" s="50"/>
      <c r="F13" s="50"/>
      <c r="G13" s="51"/>
      <c r="H13" s="52">
        <f>SUM(H12:H12)</f>
        <v>53520</v>
      </c>
      <c r="I13" s="53" t="s">
        <v>26</v>
      </c>
      <c r="J13" s="53"/>
      <c r="K13" s="53"/>
      <c r="L13" s="69">
        <f>L12</f>
        <v>53520</v>
      </c>
    </row>
    <row r="14" s="1" customFormat="1" spans="1:12">
      <c r="A14" s="38" t="s">
        <v>8</v>
      </c>
      <c r="B14" s="39" t="s">
        <v>27</v>
      </c>
      <c r="C14" s="39"/>
      <c r="D14" s="39"/>
      <c r="E14" s="40"/>
      <c r="F14" s="41"/>
      <c r="G14" s="41"/>
      <c r="H14" s="42"/>
      <c r="I14" s="67" t="s">
        <v>21</v>
      </c>
      <c r="J14" s="54"/>
      <c r="K14" s="54"/>
      <c r="L14" s="68"/>
    </row>
    <row r="15" s="1" customFormat="1" ht="49.5" spans="1:12">
      <c r="A15" s="43" t="s">
        <v>28</v>
      </c>
      <c r="B15" s="44" t="s">
        <v>29</v>
      </c>
      <c r="C15" s="45" t="s">
        <v>30</v>
      </c>
      <c r="D15" s="46" t="s">
        <v>25</v>
      </c>
      <c r="E15" s="46">
        <v>4</v>
      </c>
      <c r="F15" s="47">
        <v>4</v>
      </c>
      <c r="G15" s="47">
        <v>1500</v>
      </c>
      <c r="H15" s="48">
        <f>F15*E15*G15</f>
        <v>24000</v>
      </c>
      <c r="I15" s="46">
        <v>4</v>
      </c>
      <c r="J15" s="47">
        <v>4</v>
      </c>
      <c r="K15" s="47">
        <v>1500</v>
      </c>
      <c r="L15" s="48">
        <f>J15*I15*K15</f>
        <v>24000</v>
      </c>
    </row>
    <row r="16" s="1" customFormat="1" spans="1:12">
      <c r="A16" s="49" t="s">
        <v>26</v>
      </c>
      <c r="B16" s="50"/>
      <c r="C16" s="50"/>
      <c r="D16" s="50"/>
      <c r="E16" s="50"/>
      <c r="F16" s="50"/>
      <c r="G16" s="51"/>
      <c r="H16" s="52">
        <f>SUM(H15:H15)</f>
        <v>24000</v>
      </c>
      <c r="I16" s="53" t="s">
        <v>26</v>
      </c>
      <c r="J16" s="53"/>
      <c r="K16" s="53"/>
      <c r="L16" s="69">
        <f>L15</f>
        <v>24000</v>
      </c>
    </row>
    <row r="17" s="1" customFormat="1" spans="1:12">
      <c r="A17" s="53" t="s">
        <v>31</v>
      </c>
      <c r="B17" s="53"/>
      <c r="C17" s="53"/>
      <c r="D17" s="53"/>
      <c r="E17" s="53"/>
      <c r="F17" s="53"/>
      <c r="G17" s="53"/>
      <c r="H17" s="52">
        <f>H13+H16</f>
        <v>77520</v>
      </c>
      <c r="I17" s="53" t="s">
        <v>31</v>
      </c>
      <c r="J17" s="53"/>
      <c r="K17" s="53"/>
      <c r="L17" s="69">
        <f>L16+L13</f>
        <v>77520</v>
      </c>
    </row>
    <row r="18" s="1" customFormat="1" spans="1:12">
      <c r="A18" s="54">
        <v>3</v>
      </c>
      <c r="B18" s="39" t="s">
        <v>32</v>
      </c>
      <c r="C18" s="55">
        <v>0.06</v>
      </c>
      <c r="D18" s="56"/>
      <c r="E18" s="56"/>
      <c r="F18" s="56"/>
      <c r="G18" s="57"/>
      <c r="H18" s="42"/>
      <c r="I18" s="67" t="s">
        <v>32</v>
      </c>
      <c r="J18" s="54"/>
      <c r="K18" s="54"/>
      <c r="L18" s="68"/>
    </row>
    <row r="19" s="1" customFormat="1" spans="1:12">
      <c r="A19" s="53" t="s">
        <v>26</v>
      </c>
      <c r="B19" s="53"/>
      <c r="C19" s="53"/>
      <c r="D19" s="53"/>
      <c r="E19" s="53"/>
      <c r="F19" s="53"/>
      <c r="G19" s="53"/>
      <c r="H19" s="52">
        <f>H17*0.06</f>
        <v>4651.2</v>
      </c>
      <c r="I19" s="53" t="s">
        <v>26</v>
      </c>
      <c r="J19" s="53"/>
      <c r="K19" s="53"/>
      <c r="L19" s="70">
        <f>L17*0.06</f>
        <v>4651.2</v>
      </c>
    </row>
    <row r="20" s="2" customFormat="1" spans="1:12">
      <c r="A20" s="58"/>
      <c r="B20" s="59"/>
      <c r="C20" s="59"/>
      <c r="D20" s="59"/>
      <c r="E20" s="59"/>
      <c r="F20" s="59"/>
      <c r="G20" s="60"/>
      <c r="H20" s="61"/>
      <c r="I20" s="71"/>
      <c r="J20" s="71"/>
      <c r="K20" s="71"/>
      <c r="L20" s="71"/>
    </row>
    <row r="21" s="1" customFormat="1" spans="1:12">
      <c r="A21" s="62" t="s">
        <v>33</v>
      </c>
      <c r="B21" s="62"/>
      <c r="C21" s="62"/>
      <c r="D21" s="62"/>
      <c r="E21" s="62"/>
      <c r="F21" s="62"/>
      <c r="G21" s="62"/>
      <c r="H21" s="63">
        <f>H17+H19</f>
        <v>82171.2</v>
      </c>
      <c r="I21" s="72" t="s">
        <v>33</v>
      </c>
      <c r="J21" s="73"/>
      <c r="K21" s="74"/>
      <c r="L21" s="70">
        <f>L17+L19</f>
        <v>82171.2</v>
      </c>
    </row>
    <row r="22" spans="9:12">
      <c r="I22" s="75" t="s">
        <v>34</v>
      </c>
      <c r="J22" s="75"/>
      <c r="K22" s="75"/>
      <c r="L22" s="70">
        <f>L21</f>
        <v>82171.2</v>
      </c>
    </row>
  </sheetData>
  <mergeCells count="24">
    <mergeCell ref="A2:C2"/>
    <mergeCell ref="D4:F4"/>
    <mergeCell ref="D5:F5"/>
    <mergeCell ref="D6:F6"/>
    <mergeCell ref="D7:F7"/>
    <mergeCell ref="D8:F8"/>
    <mergeCell ref="I9:L9"/>
    <mergeCell ref="I11:L11"/>
    <mergeCell ref="A13:G13"/>
    <mergeCell ref="I13:K13"/>
    <mergeCell ref="I14:L14"/>
    <mergeCell ref="A16:G16"/>
    <mergeCell ref="I16:K16"/>
    <mergeCell ref="A17:G17"/>
    <mergeCell ref="I17:K17"/>
    <mergeCell ref="C18:G18"/>
    <mergeCell ref="I18:L18"/>
    <mergeCell ref="A19:G19"/>
    <mergeCell ref="I19:K19"/>
    <mergeCell ref="A20:G20"/>
    <mergeCell ref="I20:L20"/>
    <mergeCell ref="A21:G21"/>
    <mergeCell ref="I21:K21"/>
    <mergeCell ref="I22:K22"/>
  </mergeCells>
  <pageMargins left="0.7" right="0.7" top="0.75" bottom="0.75" header="0.3" footer="0.3"/>
  <pageSetup paperSize="9" orientation="landscape"/>
  <headerFooter/>
  <ignoredErrors>
    <ignoredError sqref="A5 A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2024-12-12T08:14:36Z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E8B062ACED6946378C8607665948C93D_13</vt:lpwstr>
  </property>
  <property fmtid="{D5CDD505-2E9C-101B-9397-08002B2CF9AE}" pid="10" name="KSOProductBuildVer">
    <vt:lpwstr>2052-12.1.0.19302</vt:lpwstr>
  </property>
</Properties>
</file>