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<sst xmlns="http://schemas.openxmlformats.org/spreadsheetml/2006/main" count="61" uniqueCount="34">
  <si>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结算单</t>
  </si>
  <si>
    <t>Client:</t>
  </si>
  <si>
    <t>AstraZeneca</t>
  </si>
  <si>
    <t xml:space="preserve">Project Name: </t>
  </si>
  <si>
    <t>2023AZ血脂康推文项目</t>
  </si>
  <si>
    <t>Supplier Contact Information:</t>
  </si>
  <si>
    <t>Effective Date:</t>
  </si>
  <si>
    <t>Item</t>
  </si>
  <si>
    <t>Cost</t>
  </si>
  <si>
    <t>I. Medical</t>
  </si>
  <si>
    <t>Sub-total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</si>
  <si>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</si>
  <si>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</si>
  <si>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</si>
  <si>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</si>
  <si>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</si>
  <si>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</si>
  <si>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</si>
  <si>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</si>
  <si>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</si>
  <si>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</si>
  <si>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</si>
  <si>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推文撰写及美化，6篇</t>
  </si>
  <si>
    <t>Newsletter内容撰写(new work)</t>
  </si>
  <si>
    <t>包括医学编辑、适量文献检索、文案润色</t>
  </si>
  <si>
    <t>页</t>
  </si>
  <si>
    <t>图文长图文</t>
  </si>
  <si>
    <t>含图表设计和文案</t>
  </si>
  <si>
    <t>屏</t>
  </si>
  <si>
    <t>Total：</t>
  </si>
  <si>
    <t>项目管理/人员管理 
Service Fee/Staffing Fee</t>
  </si>
  <si>
    <t>Editor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</si>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</sst>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1" fillId="0" borderId="0" xfId="50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0" xfId="49" applyFont="1">
      <alignment vertical="center"/>
    </xf>
    <xf numFmtId="176" fontId="5" fillId="0" borderId="0" xfId="49" applyNumberFormat="1" applyFont="1" applyAlignment="1">
      <alignment horizontal="left"/>
    </xf>
    <xf numFmtId="0" fontId="5" fillId="0" borderId="0" xfId="52" applyFont="1" applyAlignment="1">
      <alignment vertical="center" wrapText="1"/>
    </xf>
    <xf numFmtId="176" fontId="5" fillId="0" borderId="0" xfId="49" applyNumberFormat="1" applyFont="1" applyAlignment="1">
      <alignment horizontal="center"/>
    </xf>
    <xf numFmtId="0" fontId="5" fillId="0" borderId="0" xfId="52" applyFont="1" applyAlignment="1">
      <alignment wrapText="1"/>
    </xf>
    <xf numFmtId="0" fontId="4" fillId="0" borderId="0" xfId="52" applyFont="1" applyAlignment="1">
      <alignment vertical="center"/>
    </xf>
    <xf numFmtId="0" fontId="6" fillId="0" borderId="0" xfId="6" applyFill="1" applyBorder="1" applyAlignment="1">
      <alignment horizontal="left" vertical="center"/>
    </xf>
    <xf numFmtId="0" fontId="4" fillId="0" borderId="0" xfId="52" applyFont="1" applyAlignment="1">
      <alignment horizontal="left" vertical="center"/>
    </xf>
    <xf numFmtId="0" fontId="4" fillId="0" borderId="0" xfId="52" applyFont="1" applyAlignment="1">
      <alignment horizontal="right" vertical="center"/>
    </xf>
    <xf numFmtId="0" fontId="7" fillId="0" borderId="1" xfId="52" applyFont="1" applyBorder="1" applyAlignment="1">
      <alignment horizontal="center" vertical="center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/>
    </xf>
    <xf numFmtId="0" fontId="7" fillId="0" borderId="3" xfId="52" applyFont="1" applyBorder="1" applyAlignment="1">
      <alignment horizontal="center" vertical="center"/>
    </xf>
    <xf numFmtId="0" fontId="4" fillId="2" borderId="4" xfId="52" applyFont="1" applyFill="1" applyBorder="1" applyAlignment="1">
      <alignment horizontal="left" vertical="center" wrapText="1"/>
    </xf>
    <xf numFmtId="0" fontId="4" fillId="2" borderId="5" xfId="52" applyFont="1" applyFill="1" applyBorder="1" applyAlignment="1">
      <alignment horizontal="left" vertical="center"/>
    </xf>
    <xf numFmtId="0" fontId="4" fillId="2" borderId="6" xfId="52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8" xfId="51" applyNumberFormat="1" applyFont="1" applyBorder="1" applyAlignment="1">
      <alignment horizontal="center" vertical="center"/>
    </xf>
    <xf numFmtId="9" fontId="8" fillId="0" borderId="8" xfId="51" applyNumberFormat="1" applyFont="1" applyBorder="1" applyAlignment="1">
      <alignment horizontal="center" vertical="center"/>
    </xf>
    <xf numFmtId="177" fontId="8" fillId="0" borderId="8" xfId="51" applyNumberFormat="1" applyFont="1" applyBorder="1" applyAlignment="1">
      <alignment horizontal="center" vertical="center"/>
    </xf>
    <xf numFmtId="37" fontId="9" fillId="0" borderId="10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76" fontId="4" fillId="3" borderId="12" xfId="52" applyNumberFormat="1" applyFont="1" applyFill="1" applyBorder="1" applyAlignment="1">
      <alignment horizontal="right" vertical="center"/>
    </xf>
    <xf numFmtId="176" fontId="4" fillId="3" borderId="13" xfId="52" applyNumberFormat="1" applyFont="1" applyFill="1" applyBorder="1" applyAlignment="1">
      <alignment horizontal="right" vertical="center"/>
    </xf>
    <xf numFmtId="178" fontId="4" fillId="3" borderId="14" xfId="52" applyNumberFormat="1" applyFont="1" applyFill="1" applyBorder="1" applyAlignment="1">
      <alignment horizontal="right" vertical="center"/>
    </xf>
    <xf numFmtId="176" fontId="4" fillId="0" borderId="0" xfId="49" applyNumberFormat="1" applyFont="1" applyAlignment="1"/>
    <xf numFmtId="176" fontId="4" fillId="0" borderId="0" xfId="49" applyNumberFormat="1" applyFont="1" applyAlignment="1">
      <alignment wrapText="1"/>
    </xf>
    <xf numFmtId="0" fontId="4" fillId="0" borderId="0" xfId="49" applyFont="1" applyAlignment="1">
      <alignment horizontal="left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left" vertical="center"/>
    </xf>
    <xf numFmtId="176" fontId="5" fillId="0" borderId="0" xfId="49" applyNumberFormat="1" applyFont="1" applyAlignment="1">
      <alignment horizontal="left" wrapText="1"/>
    </xf>
    <xf numFmtId="0" fontId="0" fillId="0" borderId="0" xfId="50" applyFont="1"/>
    <xf numFmtId="0" fontId="7" fillId="2" borderId="4" xfId="52" applyFont="1" applyFill="1" applyBorder="1" applyAlignment="1">
      <alignment horizontal="left" vertical="center"/>
    </xf>
    <xf numFmtId="0" fontId="7" fillId="2" borderId="5" xfId="52" applyFont="1" applyFill="1" applyBorder="1" applyAlignment="1">
      <alignment horizontal="left" vertical="center"/>
    </xf>
    <xf numFmtId="0" fontId="7" fillId="2" borderId="6" xfId="52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52" applyFont="1" applyBorder="1" applyAlignment="1">
      <alignment horizontal="center" vertical="center"/>
    </xf>
    <xf numFmtId="0" fontId="8" fillId="0" borderId="8" xfId="51" applyFont="1" applyBorder="1" applyAlignment="1">
      <alignment horizontal="center" vertical="center"/>
    </xf>
    <xf numFmtId="0" fontId="4" fillId="0" borderId="4" xfId="49" applyFont="1" applyBorder="1" applyAlignment="1">
      <alignment horizontal="right" vertical="center" wrapText="1"/>
    </xf>
    <xf numFmtId="0" fontId="4" fillId="0" borderId="5" xfId="49" applyFont="1" applyBorder="1" applyAlignment="1">
      <alignment horizontal="right" vertical="center" wrapText="1"/>
    </xf>
    <xf numFmtId="0" fontId="4" fillId="0" borderId="15" xfId="49" applyFont="1" applyBorder="1" applyAlignment="1">
      <alignment horizontal="right" vertical="center" wrapText="1"/>
    </xf>
    <xf numFmtId="179" fontId="4" fillId="0" borderId="10" xfId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right" vertical="center" wrapText="1"/>
    </xf>
    <xf numFmtId="178" fontId="4" fillId="0" borderId="10" xfId="1" applyNumberFormat="1" applyFont="1" applyFill="1" applyBorder="1" applyAlignment="1">
      <alignment horizontal="right" vertical="center"/>
    </xf>
    <xf numFmtId="0" fontId="4" fillId="2" borderId="4" xfId="52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right" vertical="center" wrapText="1"/>
    </xf>
    <xf numFmtId="178" fontId="4" fillId="5" borderId="17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zoomScale="115" zoomScaleNormal="115" workbookViewId="0">
      <selection activeCell="B1" sqref="B1:C1"/>
    </sheetView>
  </sheetViews>
  <sheetFormatPr defaultColWidth="8.91666666666667" defaultRowHeight="15.6" outlineLevelCol="3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1"/>
    </row>
    <row r="4" s="1" customFormat="1" ht="16.5" customHeight="1" spans="2:3">
      <c r="B4" s="11" t="s">
        <v>5</v>
      </c>
      <c r="C4" s="12"/>
    </row>
    <row r="5" s="1" customFormat="1" ht="16.5" customHeight="1" spans="2:3">
      <c r="B5" s="11" t="s">
        <v>6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7</v>
      </c>
      <c r="C7" s="18" t="s">
        <v>8</v>
      </c>
    </row>
    <row r="8" s="1" customFormat="1" ht="16.2" spans="2:3">
      <c r="B8" s="40" t="s">
        <v>9</v>
      </c>
      <c r="C8" s="42"/>
    </row>
    <row r="9" s="1" customFormat="1" spans="2:3">
      <c r="B9" s="52" t="s">
        <v>10</v>
      </c>
      <c r="C9" s="53">
        <f>Medical!H12</f>
        <v>37600</v>
      </c>
    </row>
    <row r="10" s="1" customFormat="1" spans="2:3">
      <c r="B10" s="54" t="s">
        <v>11</v>
      </c>
      <c r="C10" s="21"/>
    </row>
    <row r="11" spans="2:3">
      <c r="B11" s="52" t="s">
        <v>10</v>
      </c>
      <c r="C11" s="50">
        <f>'Staffing Fee'!H11</f>
        <v>0</v>
      </c>
    </row>
    <row r="12" ht="3.75" customHeight="1" spans="2:3">
      <c r="B12" s="55"/>
      <c r="C12" s="56"/>
    </row>
    <row r="13" spans="2:3">
      <c r="B13" s="57" t="s">
        <v>10</v>
      </c>
      <c r="C13" s="58">
        <f>C9+C11</f>
        <v>37600</v>
      </c>
    </row>
    <row r="14" spans="2:3">
      <c r="B14" s="57" t="s">
        <v>12</v>
      </c>
      <c r="C14" s="58">
        <f>C13*0.06</f>
        <v>2256</v>
      </c>
    </row>
    <row r="15" ht="16.35" spans="2:3">
      <c r="B15" s="30" t="s">
        <v>13</v>
      </c>
      <c r="C15" s="32">
        <f>C13+C14</f>
        <v>39856</v>
      </c>
    </row>
    <row r="16" spans="2:2">
      <c r="B16" s="59" t="s">
        <v>14</v>
      </c>
    </row>
    <row r="18" spans="2:3">
      <c r="B18" s="60" t="s">
        <v>15</v>
      </c>
      <c r="C18" s="61">
        <f>C11/C13</f>
        <v>0</v>
      </c>
    </row>
    <row r="20" spans="2:2">
      <c r="B20" s="33"/>
    </row>
    <row r="21" spans="2:2">
      <c r="B21" s="62"/>
    </row>
    <row r="22" spans="2:2">
      <c r="B22" s="62"/>
    </row>
    <row r="23" spans="2:2">
      <c r="B23" s="62"/>
    </row>
    <row r="24" spans="2:2">
      <c r="B24" s="62"/>
    </row>
    <row r="25" spans="2:2">
      <c r="B25" s="62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SheetLayoutView="90" workbookViewId="0">
      <selection activeCell="B1" sqref="B1:C5"/>
    </sheetView>
  </sheetViews>
  <sheetFormatPr defaultColWidth="8.91666666666667" defaultRowHeight="17.4" outlineLevelCol="7"/>
  <cols>
    <col min="1" max="1" width="5.08333333333333" customWidth="1"/>
    <col min="2" max="2" width="26.4166666666667" style="2" customWidth="1"/>
    <col min="3" max="3" width="32.5" style="3" customWidth="1"/>
    <col min="4" max="4" width="17.58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ht="16.5" customHeight="1" spans="2:8">
      <c r="B5" s="11" t="s">
        <v>6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7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s="1" customFormat="1" ht="16.2" spans="2:8">
      <c r="B8" s="40" t="s">
        <v>22</v>
      </c>
      <c r="C8" s="41"/>
      <c r="D8" s="41"/>
      <c r="E8" s="41"/>
      <c r="F8" s="41"/>
      <c r="G8" s="41"/>
      <c r="H8" s="42"/>
    </row>
    <row r="9" s="39" customFormat="1" ht="15.6" spans="2:8">
      <c r="B9" s="43" t="s">
        <v>23</v>
      </c>
      <c r="C9" s="44" t="s">
        <v>24</v>
      </c>
      <c r="D9" s="24">
        <v>2021</v>
      </c>
      <c r="E9" s="25">
        <v>800</v>
      </c>
      <c r="F9" s="45" t="s">
        <v>25</v>
      </c>
      <c r="G9" s="46">
        <v>32</v>
      </c>
      <c r="H9" s="28">
        <f>E9*G9</f>
        <v>25600</v>
      </c>
    </row>
    <row r="10" s="39" customFormat="1" ht="15.6" spans="2:8">
      <c r="B10" s="43" t="s">
        <v>26</v>
      </c>
      <c r="C10" s="44" t="s">
        <v>27</v>
      </c>
      <c r="D10" s="29"/>
      <c r="E10" s="25">
        <v>1000</v>
      </c>
      <c r="F10" s="45" t="s">
        <v>28</v>
      </c>
      <c r="G10" s="46">
        <v>12</v>
      </c>
      <c r="H10" s="28">
        <f>E10*G10</f>
        <v>12000</v>
      </c>
    </row>
    <row r="11" s="39" customFormat="1" ht="15.6" spans="2:8">
      <c r="B11" s="47" t="s">
        <v>29</v>
      </c>
      <c r="C11" s="48"/>
      <c r="D11" s="48"/>
      <c r="E11" s="48"/>
      <c r="F11" s="48"/>
      <c r="G11" s="49"/>
      <c r="H11" s="50">
        <f>SUM(H9:H10)</f>
        <v>37600</v>
      </c>
    </row>
    <row r="12" ht="16.35" spans="2:8">
      <c r="B12" s="30" t="s">
        <v>10</v>
      </c>
      <c r="C12" s="31"/>
      <c r="D12" s="31"/>
      <c r="E12" s="31"/>
      <c r="F12" s="31"/>
      <c r="G12" s="31"/>
      <c r="H12" s="32">
        <f>H11</f>
        <v>37600</v>
      </c>
    </row>
    <row r="16" ht="15.6" spans="2:5">
      <c r="B16" s="7"/>
      <c r="C16" s="36"/>
      <c r="D16" s="36"/>
      <c r="E16" s="37"/>
    </row>
    <row r="17" ht="15.6" spans="2:5">
      <c r="B17" s="7"/>
      <c r="C17" s="36"/>
      <c r="D17" s="36"/>
      <c r="E17" s="37"/>
    </row>
    <row r="18" ht="15.6" spans="2:5">
      <c r="B18" s="7"/>
      <c r="C18" s="36"/>
      <c r="D18" s="36"/>
      <c r="E18" s="37"/>
    </row>
    <row r="19" ht="15.6" spans="2:5">
      <c r="B19" s="7"/>
      <c r="C19" s="38"/>
      <c r="D19" s="38"/>
      <c r="E19" s="37"/>
    </row>
  </sheetData>
  <mergeCells count="5">
    <mergeCell ref="B1:C1"/>
    <mergeCell ref="B8:H8"/>
    <mergeCell ref="B11:G11"/>
    <mergeCell ref="B12:G12"/>
    <mergeCell ref="D9:D10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" sqref="B1:C5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ht="16.5" customHeight="1" spans="2:8">
      <c r="B5" s="11" t="s">
        <v>6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7</v>
      </c>
      <c r="C7" s="16" t="s">
        <v>16</v>
      </c>
      <c r="D7" s="16" t="s">
        <v>17</v>
      </c>
      <c r="E7" s="17" t="s">
        <v>18</v>
      </c>
      <c r="F7" s="17" t="s">
        <v>19</v>
      </c>
      <c r="G7" s="17" t="s">
        <v>20</v>
      </c>
      <c r="H7" s="18" t="s">
        <v>21</v>
      </c>
    </row>
    <row r="8" ht="33.75" customHeight="1" spans="2:8">
      <c r="B8" s="19" t="s">
        <v>30</v>
      </c>
      <c r="C8" s="20"/>
      <c r="D8" s="20"/>
      <c r="E8" s="20"/>
      <c r="F8" s="20"/>
      <c r="G8" s="20"/>
      <c r="H8" s="21"/>
    </row>
    <row r="9" ht="15.6" spans="2:8">
      <c r="B9" s="22" t="s">
        <v>31</v>
      </c>
      <c r="C9" s="23"/>
      <c r="D9" s="24">
        <v>2021</v>
      </c>
      <c r="E9" s="25">
        <v>150</v>
      </c>
      <c r="F9" s="26" t="s">
        <v>32</v>
      </c>
      <c r="G9" s="27">
        <v>0</v>
      </c>
      <c r="H9" s="28">
        <f>E9*G9</f>
        <v>0</v>
      </c>
    </row>
    <row r="10" ht="15.6" spans="2:8">
      <c r="B10" s="22" t="s">
        <v>33</v>
      </c>
      <c r="C10" s="23"/>
      <c r="D10" s="29"/>
      <c r="E10" s="25">
        <v>150</v>
      </c>
      <c r="F10" s="26" t="s">
        <v>32</v>
      </c>
      <c r="G10" s="27">
        <v>0</v>
      </c>
      <c r="H10" s="28">
        <f>E10*G10</f>
        <v>0</v>
      </c>
    </row>
    <row r="11" ht="16.35" spans="2:8">
      <c r="B11" s="30" t="s">
        <v>10</v>
      </c>
      <c r="C11" s="31"/>
      <c r="D11" s="31"/>
      <c r="E11" s="31"/>
      <c r="F11" s="31"/>
      <c r="G11" s="31"/>
      <c r="H11" s="32">
        <f>SUM(H9:H10)</f>
        <v>0</v>
      </c>
    </row>
    <row r="15" ht="15.6" spans="2:5">
      <c r="B15" s="33"/>
      <c r="C15" s="34"/>
      <c r="D15" s="34"/>
      <c r="E15" s="35"/>
    </row>
    <row r="16" ht="15.6" spans="2:5">
      <c r="B16" s="7"/>
      <c r="C16" s="36"/>
      <c r="D16" s="36"/>
      <c r="E16" s="37"/>
    </row>
    <row r="17" ht="15.6" spans="2:5">
      <c r="B17" s="7"/>
      <c r="C17" s="36"/>
      <c r="D17" s="36"/>
      <c r="E17" s="37"/>
    </row>
    <row r="18" ht="15.6" spans="2:5">
      <c r="B18" s="7"/>
      <c r="C18" s="36"/>
      <c r="D18" s="36"/>
      <c r="E18" s="37"/>
    </row>
    <row r="19" ht="15.6" spans="2:5">
      <c r="B19" s="7"/>
      <c r="C19" s="36"/>
      <c r="D19" s="36"/>
      <c r="E19" s="37"/>
    </row>
    <row r="20" ht="15.6" spans="2:5">
      <c r="B20" s="7"/>
      <c r="C20" s="38"/>
      <c r="D20" s="38"/>
      <c r="E20" s="37"/>
    </row>
  </sheetData>
  <mergeCells count="4">
    <mergeCell ref="B1:C1"/>
    <mergeCell ref="B8:H8"/>
    <mergeCell ref="B11:G11"/>
    <mergeCell ref="D9:D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2023-12-26T08:31:07Z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50469880AA87431CB586F5BAA56F4FF4_13</vt:lpwstr>
  </property>
</Properties>
</file>