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<sst xmlns="http://schemas.openxmlformats.org/spreadsheetml/2006/main" count="66" uniqueCount="37">
  <si>
    <t>Quotation</t>
  </si>
  <si>
    <t>Client:</t>
  </si>
  <si>
    <t>AstraZeneca</t>
  </si>
  <si>
    <t xml:space="preserve">Project Name: </t>
  </si>
  <si>
    <t>2023AZ呼吸领域12期VIP Alerts项目</t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</si>
  <si>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</si>
  <si>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</si>
  <si>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</si>
  <si>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</si>
  <si>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</si>
  <si>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</si>
  <si>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</si>
  <si>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</si>
  <si>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</si>
  <si>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</si>
  <si>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</si>
  <si>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</si>
  <si>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</si>
  <si>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</si>
  <si>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</si>
  <si>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</si>
  <si>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</si>
  <si>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</si>
  <si>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呼吸领域查找十二期</t>
  </si>
  <si>
    <t>主题词检索(new work)</t>
  </si>
  <si>
    <t>根据主题词对相关文献进行检索、阅读、汇总
覆盖女性肿瘤领域共22位专家，每位VIP约4-5个主题词</t>
  </si>
  <si>
    <t>个</t>
  </si>
  <si>
    <t>英文原文下载</t>
  </si>
  <si>
    <t>英文原文下载，每位专家每月15篇，共12个月
交付物：PDF文件（非版权）</t>
  </si>
  <si>
    <t>篇</t>
  </si>
  <si>
    <t>文献标注(new work)</t>
  </si>
  <si>
    <t>根据所提供素材整理、高亮</t>
  </si>
  <si>
    <t>total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</si>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</sst>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  <numFmt numFmtId="180" formatCode="&quot;￥&quot;#,##0.00_);[Red]\(&quot;￥&quot;#,##0.00\)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1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2" fillId="13" borderId="17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17" borderId="20" applyNumberFormat="0" applyAlignment="0" applyProtection="0">
      <alignment vertical="center"/>
    </xf>
    <xf numFmtId="0" fontId="26" fillId="17" borderId="16" applyNumberFormat="0" applyAlignment="0" applyProtection="0">
      <alignment vertical="center"/>
    </xf>
    <xf numFmtId="0" fontId="27" fillId="18" borderId="21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/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/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2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ont="1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7" xfId="35" applyFont="1" applyFill="1" applyBorder="1" applyAlignment="1">
      <alignment horizontal="left" vertical="center"/>
    </xf>
    <xf numFmtId="0" fontId="5" fillId="2" borderId="8" xfId="35" applyFont="1" applyFill="1" applyBorder="1" applyAlignment="1">
      <alignment horizontal="left" vertical="center"/>
    </xf>
    <xf numFmtId="0" fontId="5" fillId="2" borderId="10" xfId="35" applyFont="1" applyFill="1" applyBorder="1" applyAlignment="1">
      <alignment horizontal="left" vertical="center"/>
    </xf>
    <xf numFmtId="0" fontId="6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7" fillId="0" borderId="4" xfId="52" applyFont="1" applyBorder="1" applyAlignment="1">
      <alignment horizontal="right" vertical="center"/>
    </xf>
    <xf numFmtId="0" fontId="7" fillId="0" borderId="5" xfId="52" applyFont="1" applyBorder="1" applyAlignment="1">
      <alignment horizontal="right" vertical="center"/>
    </xf>
    <xf numFmtId="0" fontId="7" fillId="0" borderId="9" xfId="52" applyFont="1" applyBorder="1" applyAlignment="1">
      <alignment horizontal="right" vertical="center"/>
    </xf>
    <xf numFmtId="0" fontId="5" fillId="2" borderId="4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179" fontId="2" fillId="0" borderId="10" xfId="8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right" vertical="center" wrapText="1"/>
    </xf>
    <xf numFmtId="178" fontId="2" fillId="5" borderId="15" xfId="8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80" fontId="11" fillId="6" borderId="0" xfId="0" applyNumberFormat="1" applyFont="1" applyFill="1">
      <alignment vertical="center"/>
    </xf>
    <xf numFmtId="0" fontId="10" fillId="7" borderId="0" xfId="0" applyFont="1" applyFill="1" applyAlignment="1">
      <alignment horizontal="right" vertical="center"/>
    </xf>
    <xf numFmtId="10" fontId="0" fillId="7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tabSelected="1" workbookViewId="0">
      <selection activeCell="C7" sqref="C7"/>
    </sheetView>
  </sheetViews>
  <sheetFormatPr defaultColWidth="8.8" defaultRowHeight="15" outlineLevelCol="2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5" spans="2:3">
      <c r="B8" s="48" t="s">
        <v>10</v>
      </c>
      <c r="C8" s="49"/>
    </row>
    <row r="9" s="1" customFormat="1" spans="2:3">
      <c r="B9" s="50" t="s">
        <v>11</v>
      </c>
      <c r="C9" s="51">
        <f>medical!H13</f>
        <v>101200</v>
      </c>
    </row>
    <row r="10" s="1" customFormat="1" spans="2:3">
      <c r="B10" s="52" t="s">
        <v>12</v>
      </c>
      <c r="C10" s="20"/>
    </row>
    <row r="11" spans="2:3">
      <c r="B11" s="50" t="s">
        <v>11</v>
      </c>
      <c r="C11" s="53">
        <f>'Staffing Fee'!H10</f>
        <v>17400</v>
      </c>
    </row>
    <row r="12" ht="9.6" customHeight="1" spans="2:3">
      <c r="B12" s="54"/>
      <c r="C12" s="55"/>
    </row>
    <row r="13" spans="2:3">
      <c r="B13" s="56" t="s">
        <v>11</v>
      </c>
      <c r="C13" s="57">
        <f>C9+C11</f>
        <v>118600</v>
      </c>
    </row>
    <row r="14" spans="2:3">
      <c r="B14" s="56" t="s">
        <v>13</v>
      </c>
      <c r="C14" s="57">
        <f>C13*0.06</f>
        <v>7116</v>
      </c>
    </row>
    <row r="15" ht="15.75" spans="2:3">
      <c r="B15" s="28" t="s">
        <v>14</v>
      </c>
      <c r="C15" s="30">
        <f>C13+C14</f>
        <v>125716</v>
      </c>
    </row>
    <row r="16" spans="2:3">
      <c r="B16" s="58" t="s">
        <v>15</v>
      </c>
      <c r="C16" s="59">
        <v>122875</v>
      </c>
    </row>
    <row r="18" spans="2:3">
      <c r="B18" s="60" t="s">
        <v>16</v>
      </c>
      <c r="C18" s="61">
        <f>C11/C13</f>
        <v>0.146711635750422</v>
      </c>
    </row>
    <row r="19" spans="2:2">
      <c r="B19" s="31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Chelsea.ye@ubs-cn.com" tooltip="mailto:Chelsea.ye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6"/>
  <sheetViews>
    <sheetView zoomScaleSheetLayoutView="90" workbookViewId="0">
      <selection activeCell="G11" sqref="G11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5" spans="2:8">
      <c r="B8" s="38" t="s">
        <v>23</v>
      </c>
      <c r="C8" s="39"/>
      <c r="D8" s="39"/>
      <c r="E8" s="39"/>
      <c r="F8" s="39"/>
      <c r="G8" s="39"/>
      <c r="H8" s="40"/>
    </row>
    <row r="9" s="1" customFormat="1" ht="43.5" spans="2:8">
      <c r="B9" s="21" t="s">
        <v>24</v>
      </c>
      <c r="C9" s="41" t="s">
        <v>25</v>
      </c>
      <c r="D9" s="42">
        <v>2021</v>
      </c>
      <c r="E9" s="24">
        <v>20</v>
      </c>
      <c r="F9" s="43" t="s">
        <v>26</v>
      </c>
      <c r="G9" s="44">
        <v>110</v>
      </c>
      <c r="H9" s="27">
        <f>E9*G9</f>
        <v>2200</v>
      </c>
    </row>
    <row r="10" s="1" customFormat="1" ht="29" spans="2:8">
      <c r="B10" s="21" t="s">
        <v>27</v>
      </c>
      <c r="C10" s="41" t="s">
        <v>28</v>
      </c>
      <c r="D10" s="42"/>
      <c r="E10" s="24">
        <v>10</v>
      </c>
      <c r="F10" s="43" t="s">
        <v>29</v>
      </c>
      <c r="G10" s="44">
        <v>3960</v>
      </c>
      <c r="H10" s="27">
        <f>E10*G10</f>
        <v>39600</v>
      </c>
    </row>
    <row r="11" s="1" customFormat="1" spans="2:8">
      <c r="B11" s="21" t="s">
        <v>30</v>
      </c>
      <c r="C11" s="41" t="s">
        <v>31</v>
      </c>
      <c r="D11" s="42"/>
      <c r="E11" s="24">
        <v>15</v>
      </c>
      <c r="F11" s="43" t="s">
        <v>29</v>
      </c>
      <c r="G11" s="44">
        <v>3960</v>
      </c>
      <c r="H11" s="27">
        <f>E11*G11</f>
        <v>59400</v>
      </c>
    </row>
    <row r="12" s="1" customFormat="1" spans="2:8">
      <c r="B12" s="45" t="s">
        <v>32</v>
      </c>
      <c r="C12" s="46"/>
      <c r="D12" s="46"/>
      <c r="E12" s="46"/>
      <c r="F12" s="46"/>
      <c r="G12" s="47"/>
      <c r="H12" s="27">
        <f>SUM(H9:H11)</f>
        <v>101200</v>
      </c>
    </row>
    <row r="13" customFormat="1" ht="15.75" spans="2:8">
      <c r="B13" s="28" t="s">
        <v>11</v>
      </c>
      <c r="C13" s="29"/>
      <c r="D13" s="29"/>
      <c r="E13" s="29"/>
      <c r="F13" s="29"/>
      <c r="G13" s="29"/>
      <c r="H13" s="30">
        <f>SUM(H12)</f>
        <v>101200</v>
      </c>
    </row>
    <row r="14" s="1" customFormat="1" spans="1:8">
      <c r="A14"/>
      <c r="B14" s="34"/>
      <c r="C14" s="35"/>
      <c r="D14" s="35"/>
      <c r="E14" s="36"/>
      <c r="F14"/>
      <c r="G14"/>
      <c r="H14"/>
    </row>
    <row r="15" s="1" customFormat="1" spans="1:8">
      <c r="A15"/>
      <c r="B15" s="34"/>
      <c r="C15" s="35"/>
      <c r="D15" s="35"/>
      <c r="E15" s="36"/>
      <c r="F15"/>
      <c r="G15"/>
      <c r="H15"/>
    </row>
    <row r="16" s="1" customFormat="1" spans="1:8">
      <c r="A16"/>
      <c r="B16" s="34"/>
      <c r="C16" s="35"/>
      <c r="D16" s="35"/>
      <c r="E16" s="36"/>
      <c r="F16"/>
      <c r="G16"/>
      <c r="H16"/>
    </row>
    <row r="17" spans="2:5">
      <c r="B17" s="34"/>
      <c r="C17" s="35"/>
      <c r="D17" s="35"/>
      <c r="E17" s="36"/>
    </row>
    <row r="18" s="1" customFormat="1" spans="1:8">
      <c r="A18"/>
      <c r="B18" s="34"/>
      <c r="C18" s="37"/>
      <c r="D18" s="37"/>
      <c r="E18" s="36"/>
      <c r="F18"/>
      <c r="G18"/>
      <c r="H18"/>
    </row>
    <row r="20" s="1" customFormat="1" spans="1:8">
      <c r="A20"/>
      <c r="B20"/>
      <c r="C20" s="2"/>
      <c r="D20" s="2"/>
      <c r="E20"/>
      <c r="F20"/>
      <c r="G20"/>
      <c r="H20"/>
    </row>
    <row r="21" s="1" customFormat="1" spans="1:8">
      <c r="A21"/>
      <c r="B21"/>
      <c r="C21" s="2"/>
      <c r="D21" s="2"/>
      <c r="E21"/>
      <c r="F21"/>
      <c r="G21"/>
      <c r="H21"/>
    </row>
    <row r="22" s="1" customFormat="1" spans="1:8">
      <c r="A22"/>
      <c r="B22"/>
      <c r="C22" s="2"/>
      <c r="D22" s="2"/>
      <c r="E22"/>
      <c r="F22"/>
      <c r="G22"/>
      <c r="H22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6" s="1" customFormat="1" spans="1:8">
      <c r="A26"/>
      <c r="B26"/>
      <c r="C26" s="2"/>
      <c r="D26" s="2"/>
      <c r="E26"/>
      <c r="F26"/>
      <c r="G26"/>
      <c r="H26"/>
    </row>
    <row r="28" s="1" customFormat="1" spans="1:8">
      <c r="A28"/>
      <c r="B28"/>
      <c r="C28" s="2"/>
      <c r="D28" s="2"/>
      <c r="E28"/>
      <c r="F28"/>
      <c r="G28"/>
      <c r="H28"/>
    </row>
    <row r="29" s="1" customFormat="1" spans="1:8">
      <c r="A29"/>
      <c r="B29"/>
      <c r="C29" s="2"/>
      <c r="D29" s="2"/>
      <c r="E29"/>
      <c r="F29"/>
      <c r="G29"/>
      <c r="H29"/>
    </row>
    <row r="30" s="1" customFormat="1" spans="1:8">
      <c r="A30"/>
      <c r="B30"/>
      <c r="C30" s="2"/>
      <c r="D30" s="2"/>
      <c r="E30"/>
      <c r="F30"/>
      <c r="G30"/>
      <c r="H30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4" s="1" customFormat="1" spans="1:8">
      <c r="A34"/>
      <c r="B34"/>
      <c r="C34" s="2"/>
      <c r="D34" s="2"/>
      <c r="E34"/>
      <c r="F34"/>
      <c r="G34"/>
      <c r="H34"/>
    </row>
    <row r="36" s="1" customFormat="1" spans="1:8">
      <c r="A36"/>
      <c r="B36"/>
      <c r="C36" s="2"/>
      <c r="D36" s="2"/>
      <c r="E36"/>
      <c r="F36"/>
      <c r="G36"/>
      <c r="H36"/>
    </row>
    <row r="37" s="1" customFormat="1" spans="1:8">
      <c r="A37"/>
      <c r="B37"/>
      <c r="C37" s="2"/>
      <c r="D37" s="2"/>
      <c r="E37"/>
      <c r="F37"/>
      <c r="G37"/>
      <c r="H37"/>
    </row>
    <row r="38" s="1" customFormat="1" spans="1:8">
      <c r="A38"/>
      <c r="B38"/>
      <c r="C38" s="2"/>
      <c r="D38" s="2"/>
      <c r="E38"/>
      <c r="F38"/>
      <c r="G38"/>
      <c r="H38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2" s="1" customFormat="1" spans="1:8">
      <c r="A42"/>
      <c r="B42"/>
      <c r="C42" s="2"/>
      <c r="D42" s="2"/>
      <c r="E42"/>
      <c r="F42"/>
      <c r="G42"/>
      <c r="H42"/>
    </row>
    <row r="44" s="1" customFormat="1" spans="1:8">
      <c r="A44"/>
      <c r="B44"/>
      <c r="C44" s="2"/>
      <c r="D44" s="2"/>
      <c r="E44"/>
      <c r="F44"/>
      <c r="G44"/>
      <c r="H44"/>
    </row>
    <row r="45" s="1" customFormat="1" spans="1:8">
      <c r="A45"/>
      <c r="B45"/>
      <c r="C45" s="2"/>
      <c r="D45" s="2"/>
      <c r="E45"/>
      <c r="F45"/>
      <c r="G45"/>
      <c r="H45"/>
    </row>
    <row r="46" s="1" customFormat="1" spans="1:8">
      <c r="A46"/>
      <c r="B46"/>
      <c r="C46" s="2"/>
      <c r="D46" s="2"/>
      <c r="E46"/>
      <c r="F46"/>
      <c r="G46"/>
      <c r="H46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50" s="1" customFormat="1" spans="1:8">
      <c r="A50"/>
      <c r="B50"/>
      <c r="C50" s="2"/>
      <c r="D50" s="2"/>
      <c r="E50"/>
      <c r="F50"/>
      <c r="G50"/>
      <c r="H50"/>
    </row>
    <row r="52" s="1" customFormat="1" spans="1:8">
      <c r="A52"/>
      <c r="B52"/>
      <c r="C52" s="2"/>
      <c r="D52" s="2"/>
      <c r="E52"/>
      <c r="F52"/>
      <c r="G52"/>
      <c r="H52"/>
    </row>
    <row r="53" s="1" customFormat="1" spans="1:8">
      <c r="A53"/>
      <c r="B53"/>
      <c r="C53" s="2"/>
      <c r="D53" s="2"/>
      <c r="E53"/>
      <c r="F53"/>
      <c r="G53"/>
      <c r="H53"/>
    </row>
    <row r="54" s="1" customFormat="1" spans="1:8">
      <c r="A54"/>
      <c r="B54"/>
      <c r="C54" s="2"/>
      <c r="D54" s="2"/>
      <c r="E54"/>
      <c r="F54"/>
      <c r="G54"/>
      <c r="H54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8" s="1" customFormat="1" spans="1:8">
      <c r="A58"/>
      <c r="B58"/>
      <c r="C58" s="2"/>
      <c r="D58" s="2"/>
      <c r="E58"/>
      <c r="F58"/>
      <c r="G58"/>
      <c r="H58"/>
    </row>
    <row r="60" s="1" customFormat="1" spans="1:8">
      <c r="A60"/>
      <c r="B60"/>
      <c r="C60" s="2"/>
      <c r="D60" s="2"/>
      <c r="E60"/>
      <c r="F60"/>
      <c r="G60"/>
      <c r="H60"/>
    </row>
    <row r="61" s="1" customFormat="1" spans="1:8">
      <c r="A61"/>
      <c r="B61"/>
      <c r="C61" s="2"/>
      <c r="D61" s="2"/>
      <c r="E61"/>
      <c r="F61"/>
      <c r="G61"/>
      <c r="H61"/>
    </row>
    <row r="62" s="1" customFormat="1" spans="1:8">
      <c r="A62"/>
      <c r="B62"/>
      <c r="C62" s="2"/>
      <c r="D62" s="2"/>
      <c r="E62"/>
      <c r="F62"/>
      <c r="G62"/>
      <c r="H62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6" s="1" customFormat="1" spans="1:8">
      <c r="A66"/>
      <c r="B66"/>
      <c r="C66" s="2"/>
      <c r="D66" s="2"/>
      <c r="E66"/>
      <c r="F66"/>
      <c r="G66"/>
      <c r="H66"/>
    </row>
  </sheetData>
  <mergeCells count="5">
    <mergeCell ref="B1:C1"/>
    <mergeCell ref="B8:H8"/>
    <mergeCell ref="B12:G12"/>
    <mergeCell ref="B13:G13"/>
    <mergeCell ref="D9:D11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F12" sqref="F12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33</v>
      </c>
      <c r="C8" s="19"/>
      <c r="D8" s="19"/>
      <c r="E8" s="19"/>
      <c r="F8" s="19"/>
      <c r="G8" s="19"/>
      <c r="H8" s="20"/>
    </row>
    <row r="9" spans="2:8">
      <c r="B9" s="21" t="s">
        <v>34</v>
      </c>
      <c r="C9" s="22" t="s">
        <v>35</v>
      </c>
      <c r="D9" s="23">
        <v>2021</v>
      </c>
      <c r="E9" s="24">
        <v>150</v>
      </c>
      <c r="F9" s="25" t="s">
        <v>36</v>
      </c>
      <c r="G9" s="26">
        <v>116</v>
      </c>
      <c r="H9" s="27">
        <f>E9*G9</f>
        <v>17400</v>
      </c>
    </row>
    <row r="10" ht="15.75" spans="2:8">
      <c r="B10" s="28" t="s">
        <v>11</v>
      </c>
      <c r="C10" s="29"/>
      <c r="D10" s="29"/>
      <c r="E10" s="29"/>
      <c r="F10" s="29"/>
      <c r="G10" s="29"/>
      <c r="H10" s="30">
        <f>SUM(H9:H9)</f>
        <v>17400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2023-02-20T07:16:03Z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5F00FC6B9405498DAEE520C48CA09865</vt:lpwstr>
  </property>
</Properties>
</file>