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30" windowHeight="125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<sst xmlns="http://schemas.openxmlformats.org/spreadsheetml/2006/main" count="65" uniqueCount="36">
  <si>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</si>
  <si>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</si>
  <si>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</si>
  <si>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</si>
  <si>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2023AZ乳腺癌领域12期VIP Alerts</t>
  </si>
  <si>
    <t>Supplier Contact Information:</t>
  </si>
  <si>
    <t>Chelsea.ye@ubs-cn.com</t>
  </si>
  <si>
    <t>Effective Date:</t>
  </si>
  <si>
    <t>Item</t>
  </si>
  <si>
    <t>Cost</t>
  </si>
  <si>
    <t xml:space="preserve"> 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</si>
  <si>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</si>
  <si>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</si>
  <si>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</si>
  <si>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</si>
  <si>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</si>
  <si>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</si>
  <si>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</si>
  <si>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</si>
  <si>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</si>
  <si>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</si>
  <si>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</si>
  <si>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</si>
  <si>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乳腺癌领域查找第三期（4月份）</t>
  </si>
  <si>
    <t>主题词检索(new work)</t>
  </si>
  <si>
    <t>根据主题词对相关文献进行检索、阅读、汇总
覆盖女性肿瘤领域共15位专家，每位VIP约4-5个主题词</t>
  </si>
  <si>
    <t>个</t>
  </si>
  <si>
    <t>英文原文下载</t>
  </si>
  <si>
    <t>英文原文下载，每位专家每月15篇，共2700篇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</si>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</sst>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179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abSelected="1" workbookViewId="0">
      <selection activeCell="G7" sqref="G7"/>
    </sheetView>
  </sheetViews>
  <sheetFormatPr defaultColWidth="8.8" defaultRowHeight="15" outlineLevelCol="6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7">
      <c r="B7" s="14" t="s">
        <v>8</v>
      </c>
      <c r="C7" s="17" t="s">
        <v>9</v>
      </c>
      <c r="G7" s="1" t="s">
        <v>10</v>
      </c>
    </row>
    <row r="8" s="1" customFormat="1" ht="16.5" spans="2:3">
      <c r="B8" s="38" t="s">
        <v>11</v>
      </c>
      <c r="C8" s="40"/>
    </row>
    <row r="9" s="1" customFormat="1" spans="2:3">
      <c r="B9" s="47" t="s">
        <v>12</v>
      </c>
      <c r="C9" s="48">
        <f>medical!H12</f>
        <v>3800</v>
      </c>
    </row>
    <row r="10" s="1" customFormat="1" spans="2:3">
      <c r="B10" s="49" t="s">
        <v>13</v>
      </c>
      <c r="C10" s="20"/>
    </row>
    <row r="11" spans="2:3">
      <c r="B11" s="47" t="s">
        <v>12</v>
      </c>
      <c r="C11" s="50">
        <f>'Staffing Fee'!H10</f>
        <v>150</v>
      </c>
    </row>
    <row r="12" ht="9.6" customHeight="1" spans="2:3">
      <c r="B12" s="51"/>
      <c r="C12" s="52"/>
    </row>
    <row r="13" spans="2:3">
      <c r="B13" s="53" t="s">
        <v>12</v>
      </c>
      <c r="C13" s="54">
        <f>C9+C11</f>
        <v>3950</v>
      </c>
    </row>
    <row r="14" spans="2:3">
      <c r="B14" s="53" t="s">
        <v>14</v>
      </c>
      <c r="C14" s="54">
        <f>C13*0.06</f>
        <v>237</v>
      </c>
    </row>
    <row r="15" ht="15.75" spans="2:3">
      <c r="B15" s="28" t="s">
        <v>15</v>
      </c>
      <c r="C15" s="30">
        <f>C13+C14</f>
        <v>4187</v>
      </c>
    </row>
    <row r="17" spans="2:3">
      <c r="B17" s="55" t="s">
        <v>16</v>
      </c>
      <c r="C17" s="56">
        <f>C11/C13</f>
        <v>0.0379746835443038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E22" sqref="E22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60</v>
      </c>
      <c r="H9" s="27">
        <f>E9*G9</f>
        <v>1200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104</v>
      </c>
      <c r="H10" s="27">
        <f>E10*G10</f>
        <v>1040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104</v>
      </c>
      <c r="H11" s="27">
        <f>E11*G11</f>
        <v>1560</v>
      </c>
    </row>
    <row r="12" ht="15.75" spans="2:8">
      <c r="B12" s="28" t="s">
        <v>15</v>
      </c>
      <c r="C12" s="29"/>
      <c r="D12" s="29"/>
      <c r="E12" s="29"/>
      <c r="F12" s="29"/>
      <c r="G12" s="29"/>
      <c r="H12" s="46">
        <f>H9+H10+H11</f>
        <v>3800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E14" sqref="E14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</v>
      </c>
      <c r="H9" s="27">
        <f>E9*G9</f>
        <v>150</v>
      </c>
    </row>
    <row r="10" ht="15.75" spans="2:8">
      <c r="B10" s="28" t="s">
        <v>12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2023-05-10T10:22:13Z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A2A38C9D90004B208AB6BCDDBC672546_13</vt:lpwstr>
  </property>
</Properties>
</file>