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D:\Carey.Ge\比稿\AZ\2023AZ乳腺癌指南解读系列幻灯制作项目\"/>
    </mc:Choice>
  </mc:AlternateContent>
  <xr:revisionPtr revIDLastSave="0" documentId="13_ncr:1_{A7CE3C28-4A25-46E3-85FF-39DEB0B3DFF0}" xr6:coauthVersionLast="47" xr6:coauthVersionMax="47" xr10:uidLastSave="{00000000-0000-0000-0000-000000000000}"/>
  <bookViews>
    <workbookView xWindow="-28860" yWindow="-60" windowWidth="28920" windowHeight="16320" xr2:uid="{00000000-000D-0000-FFFF-FFFF00000000}"/>
  </bookViews>
  <sheets>
    <sheet name="Summary" sheetId="9" r:id="rId1"/>
    <sheet name="Medical" sheetId="12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7" l="1"/>
  <c r="H9" i="7"/>
  <c r="H11" i="7" s="1"/>
  <c r="C11" i="9" s="1"/>
  <c r="H16" i="12"/>
  <c r="H15" i="12"/>
  <c r="H14" i="12"/>
  <c r="H17" i="12" s="1"/>
  <c r="H12" i="12"/>
  <c r="H18" i="12" s="1"/>
  <c r="C9" i="9" s="1"/>
  <c r="H11" i="12"/>
  <c r="H10" i="12"/>
  <c r="H9" i="12"/>
  <c r="C13" i="9" l="1"/>
  <c r="C14" i="9" s="1"/>
  <c r="C18" i="9" l="1"/>
</calcChain>
</file>

<file path=xl/sharedStrings.xml><?xml version="1.0" encoding="utf-8"?>
<sst xmlns="http://schemas.openxmlformats.org/spreadsheetml/2006/main" count="78" uniqueCount="39">
  <si>
    <t>Quotation</t>
  </si>
  <si>
    <t>Client:</t>
  </si>
  <si>
    <t>AstraZeneca</t>
  </si>
  <si>
    <t xml:space="preserve">Project Name: </t>
  </si>
  <si>
    <t>Supplier Contact Information:</t>
  </si>
  <si>
    <t>carey.ge@ubs-cn.com</t>
  </si>
  <si>
    <t>Effective Date:</t>
  </si>
  <si>
    <t>Item</t>
  </si>
  <si>
    <t>Cost</t>
  </si>
  <si>
    <t>I. Medical</t>
  </si>
  <si>
    <t>Sub-total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</si>
  <si>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</si>
  <si>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</si>
  <si>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</si>
  <si>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</si>
  <si>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</si>
  <si>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</si>
  <si>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</si>
  <si>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</si>
  <si>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</si>
  <si>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</si>
  <si>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幻灯一：PROOF 研究解读（35p）</t>
  </si>
  <si>
    <t>全国会幻灯(new work)</t>
  </si>
  <si>
    <t>包括医学编辑及适量文献检索</t>
  </si>
  <si>
    <t>页</t>
  </si>
  <si>
    <t>文献标注(new work)</t>
  </si>
  <si>
    <t>根据所提供素材整理、高亮</t>
  </si>
  <si>
    <t>篇</t>
  </si>
  <si>
    <t>PPT美化(普通美化)(new work)</t>
  </si>
  <si>
    <t>使用PPT重绘图表、字体设定、动作设定等</t>
  </si>
  <si>
    <t>Total：</t>
  </si>
  <si>
    <t>项目管理/人员管理 
Service Fee/Staffing Fee</t>
  </si>
  <si>
    <t>Editor</t>
  </si>
  <si>
    <t>小时</t>
  </si>
  <si>
    <t>Medical Manager</t>
  </si>
  <si>
    <t>II. Staffing Fee</t>
    <phoneticPr fontId="14" type="noConversion"/>
  </si>
  <si>
    <t>幻灯二：乳腺肿瘤指南更新系列幻灯解读（190p）</t>
    <phoneticPr fontId="14" type="noConversion"/>
  </si>
  <si>
    <t>2023AZ乳腺癌指南解读系列幻灯制作项目</t>
  </si>
  <si>
    <t>2023AZ乳腺癌指南解读系列幻灯制作项目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</si>
</sst>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\¥#,##0.00_);[Red]\(\¥#,##0.00\)"/>
    <numFmt numFmtId="177" formatCode="0_);[Red]\(0\)"/>
    <numFmt numFmtId="178" formatCode="0_ "/>
    <numFmt numFmtId="179" formatCode="\¥#,##0.00;[Red]\¥#,##0.00"/>
    <numFmt numFmtId="180" formatCode="0.00_ "/>
  </numFmts>
  <fonts count="16" x14ac:knownFonts="1">
    <font>
      <sz val="12"/>
      <name val="宋体"/>
      <charset val="134"/>
    </font>
    <font>
      <sz val="12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</cellStyleXfs>
  <cellXfs count="64">
    <xf numFmtId="0" fontId="0" fillId="0" borderId="0" xfId="0">
      <alignment vertical="center"/>
    </xf>
    <xf numFmtId="0" fontId="13" fillId="0" borderId="0" xfId="5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6" applyFont="1">
      <alignment vertical="center"/>
    </xf>
    <xf numFmtId="0" fontId="3" fillId="0" borderId="0" xfId="6" applyFont="1">
      <alignment vertical="center"/>
    </xf>
    <xf numFmtId="177" fontId="4" fillId="0" borderId="0" xfId="6" applyNumberFormat="1" applyFont="1" applyAlignment="1">
      <alignment horizontal="left"/>
    </xf>
    <xf numFmtId="0" fontId="4" fillId="0" borderId="0" xfId="4" applyFont="1" applyAlignment="1">
      <alignment vertical="center" wrapText="1"/>
    </xf>
    <xf numFmtId="177" fontId="4" fillId="0" borderId="0" xfId="6" applyNumberFormat="1" applyFont="1" applyAlignment="1">
      <alignment horizontal="center"/>
    </xf>
    <xf numFmtId="0" fontId="4" fillId="0" borderId="0" xfId="4" applyFont="1" applyAlignment="1">
      <alignment wrapText="1"/>
    </xf>
    <xf numFmtId="0" fontId="3" fillId="0" borderId="0" xfId="4" applyFont="1" applyAlignment="1">
      <alignment vertical="center"/>
    </xf>
    <xf numFmtId="0" fontId="5" fillId="0" borderId="0" xfId="2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6" fillId="0" borderId="1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40" fontId="8" fillId="0" borderId="8" xfId="7" applyNumberFormat="1" applyFont="1" applyBorder="1" applyAlignment="1">
      <alignment horizontal="center" vertical="center"/>
    </xf>
    <xf numFmtId="9" fontId="7" fillId="0" borderId="8" xfId="7" applyNumberFormat="1" applyFont="1" applyBorder="1" applyAlignment="1">
      <alignment horizontal="center" vertical="center"/>
    </xf>
    <xf numFmtId="178" fontId="7" fillId="0" borderId="8" xfId="7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7" fontId="3" fillId="3" borderId="12" xfId="4" applyNumberFormat="1" applyFont="1" applyFill="1" applyBorder="1" applyAlignment="1">
      <alignment horizontal="right" vertical="center"/>
    </xf>
    <xf numFmtId="176" fontId="3" fillId="3" borderId="14" xfId="4" applyNumberFormat="1" applyFont="1" applyFill="1" applyBorder="1" applyAlignment="1">
      <alignment horizontal="right" vertical="center"/>
    </xf>
    <xf numFmtId="177" fontId="3" fillId="0" borderId="0" xfId="6" applyNumberFormat="1" applyFont="1" applyAlignment="1"/>
    <xf numFmtId="177" fontId="3" fillId="0" borderId="0" xfId="6" applyNumberFormat="1" applyFont="1" applyAlignment="1">
      <alignment wrapText="1"/>
    </xf>
    <xf numFmtId="0" fontId="3" fillId="0" borderId="0" xfId="6" applyFont="1" applyAlignment="1">
      <alignment horizontal="left" vertical="center"/>
    </xf>
    <xf numFmtId="0" fontId="4" fillId="0" borderId="0" xfId="6" applyFont="1" applyAlignment="1">
      <alignment horizontal="left" vertical="center" wrapText="1"/>
    </xf>
    <xf numFmtId="0" fontId="4" fillId="0" borderId="0" xfId="6" applyFont="1" applyAlignment="1">
      <alignment horizontal="left" vertical="center"/>
    </xf>
    <xf numFmtId="177" fontId="4" fillId="0" borderId="0" xfId="6" applyNumberFormat="1" applyFont="1" applyAlignment="1">
      <alignment horizontal="left" wrapText="1"/>
    </xf>
    <xf numFmtId="0" fontId="9" fillId="0" borderId="7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7" fillId="0" borderId="8" xfId="4" applyFont="1" applyBorder="1" applyAlignment="1">
      <alignment horizontal="center" vertical="center"/>
    </xf>
    <xf numFmtId="0" fontId="7" fillId="0" borderId="8" xfId="7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 wrapText="1"/>
    </xf>
    <xf numFmtId="176" fontId="3" fillId="0" borderId="10" xfId="1" applyNumberFormat="1" applyFont="1" applyFill="1" applyBorder="1" applyAlignment="1">
      <alignment horizontal="right" vertical="center"/>
    </xf>
    <xf numFmtId="179" fontId="3" fillId="0" borderId="10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6" fontId="3" fillId="5" borderId="18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7" fontId="12" fillId="0" borderId="0" xfId="6" applyNumberFormat="1" applyFont="1" applyAlignment="1">
      <alignment horizontal="left"/>
    </xf>
    <xf numFmtId="0" fontId="9" fillId="0" borderId="15" xfId="0" applyFont="1" applyBorder="1">
      <alignment vertical="center"/>
    </xf>
    <xf numFmtId="0" fontId="2" fillId="0" borderId="0" xfId="6" applyFont="1" applyAlignment="1">
      <alignment horizontal="center" vertical="center"/>
    </xf>
    <xf numFmtId="0" fontId="6" fillId="2" borderId="4" xfId="4" applyFont="1" applyFill="1" applyBorder="1" applyAlignment="1">
      <alignment horizontal="left" vertical="center"/>
    </xf>
    <xf numFmtId="0" fontId="6" fillId="2" borderId="6" xfId="4" applyFont="1" applyFill="1" applyBorder="1" applyAlignment="1">
      <alignment horizontal="left" vertical="center"/>
    </xf>
    <xf numFmtId="177" fontId="3" fillId="3" borderId="12" xfId="4" applyNumberFormat="1" applyFont="1" applyFill="1" applyBorder="1" applyAlignment="1">
      <alignment horizontal="right" vertical="center"/>
    </xf>
    <xf numFmtId="177" fontId="3" fillId="3" borderId="13" xfId="4" applyNumberFormat="1" applyFont="1" applyFill="1" applyBorder="1" applyAlignment="1">
      <alignment horizontal="righ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2" borderId="5" xfId="4" applyFont="1" applyFill="1" applyBorder="1" applyAlignment="1">
      <alignment horizontal="left" vertical="center"/>
    </xf>
    <xf numFmtId="0" fontId="3" fillId="0" borderId="4" xfId="6" applyFont="1" applyBorder="1" applyAlignment="1">
      <alignment horizontal="right" vertical="center" wrapText="1"/>
    </xf>
    <xf numFmtId="0" fontId="3" fillId="0" borderId="5" xfId="6" applyFont="1" applyBorder="1" applyAlignment="1">
      <alignment horizontal="right" vertical="center" wrapText="1"/>
    </xf>
    <xf numFmtId="0" fontId="3" fillId="0" borderId="16" xfId="6" applyFont="1" applyBorder="1" applyAlignment="1">
      <alignment horizontal="right" vertical="center" wrapText="1"/>
    </xf>
    <xf numFmtId="0" fontId="3" fillId="2" borderId="4" xfId="4" applyFont="1" applyFill="1" applyBorder="1" applyAlignment="1">
      <alignment horizontal="left" vertical="center" wrapText="1"/>
    </xf>
    <xf numFmtId="0" fontId="3" fillId="2" borderId="5" xfId="4" applyFont="1" applyFill="1" applyBorder="1" applyAlignment="1">
      <alignment horizontal="left" vertical="center"/>
    </xf>
    <xf numFmtId="0" fontId="3" fillId="2" borderId="6" xfId="4" applyFont="1" applyFill="1" applyBorder="1" applyAlignment="1">
      <alignment horizontal="left" vertical="center"/>
    </xf>
    <xf numFmtId="180" fontId="15" fillId="0" borderId="0" xfId="0" applyNumberFormat="1" applyFont="1">
      <alignment vertical="center"/>
    </xf>
  </cellXfs>
  <cellStyles count="8">
    <cellStyle name="百分比" xfId="3" builtinId="5"/>
    <cellStyle name="常规" xfId="0" builtinId="0"/>
    <cellStyle name="常规 2" xfId="6" xr:uid="{00000000-0005-0000-0000-000033000000}"/>
    <cellStyle name="常规_flash" xfId="5" xr:uid="{00000000-0005-0000-0000-000029000000}"/>
    <cellStyle name="常规_quotation GW" xfId="7" xr:uid="{00000000-0005-0000-0000-000034000000}"/>
    <cellStyle name="常规_长城会短信相关活动报价1016" xfId="4" xr:uid="{00000000-0005-0000-0000-000023000000}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rey.g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rey.g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arey.g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5"/>
  <sheetViews>
    <sheetView tabSelected="1" workbookViewId="0">
      <selection activeCell="D23" sqref="D23"/>
    </sheetView>
  </sheetViews>
  <sheetFormatPr defaultColWidth="8.8984375" defaultRowHeight="15.6" x14ac:dyDescent="0.25"/>
  <cols>
    <col min="1" max="1" width="5.09765625" customWidth="1"/>
    <col min="2" max="2" width="39.59765625" customWidth="1"/>
    <col min="3" max="3" width="35.09765625" customWidth="1"/>
    <col min="4" max="4" width="19.3984375" customWidth="1"/>
  </cols>
  <sheetData>
    <row r="1" spans="2:3" ht="37.5" customHeight="1" x14ac:dyDescent="0.25">
      <c r="B1" s="48" t="s">
        <v>0</v>
      </c>
      <c r="C1" s="48"/>
    </row>
    <row r="2" spans="2:3" x14ac:dyDescent="0.35">
      <c r="B2" s="5" t="s">
        <v>1</v>
      </c>
      <c r="C2" s="6" t="s">
        <v>2</v>
      </c>
    </row>
    <row r="3" spans="2:3" x14ac:dyDescent="0.35">
      <c r="B3" s="5" t="s">
        <v>3</v>
      </c>
      <c r="C3" s="6" t="s">
        <v>38</v>
      </c>
    </row>
    <row r="4" spans="2:3" s="1" customFormat="1" ht="16.5" customHeight="1" x14ac:dyDescent="0.25">
      <c r="B4" s="10" t="s">
        <v>4</v>
      </c>
      <c r="C4" s="11" t="s">
        <v>5</v>
      </c>
    </row>
    <row r="5" spans="2:3" s="1" customFormat="1" ht="16.5" customHeight="1" x14ac:dyDescent="0.25">
      <c r="B5" s="10" t="s">
        <v>6</v>
      </c>
      <c r="C5" s="12"/>
    </row>
    <row r="6" spans="2:3" s="1" customFormat="1" ht="16.5" customHeight="1" x14ac:dyDescent="0.25">
      <c r="B6" s="13"/>
      <c r="C6" s="13"/>
    </row>
    <row r="7" spans="2:3" s="1" customFormat="1" ht="30.75" customHeight="1" x14ac:dyDescent="0.25">
      <c r="B7" s="14" t="s">
        <v>7</v>
      </c>
      <c r="C7" s="17" t="s">
        <v>8</v>
      </c>
    </row>
    <row r="8" spans="2:3" s="1" customFormat="1" ht="16.2" x14ac:dyDescent="0.25">
      <c r="B8" s="49" t="s">
        <v>9</v>
      </c>
      <c r="C8" s="50"/>
    </row>
    <row r="9" spans="2:3" s="1" customFormat="1" x14ac:dyDescent="0.25">
      <c r="B9" s="36" t="s">
        <v>10</v>
      </c>
      <c r="C9" s="37">
        <f>Medical!H18</f>
        <v>80430</v>
      </c>
    </row>
    <row r="10" spans="2:3" s="1" customFormat="1" ht="16.2" x14ac:dyDescent="0.25">
      <c r="B10" s="49" t="s">
        <v>35</v>
      </c>
      <c r="C10" s="50"/>
    </row>
    <row r="11" spans="2:3" x14ac:dyDescent="0.25">
      <c r="B11" s="36" t="s">
        <v>10</v>
      </c>
      <c r="C11" s="38">
        <f>'Staffing Fee'!H11</f>
        <v>13850</v>
      </c>
    </row>
    <row r="12" spans="2:3" ht="3.75" customHeight="1" x14ac:dyDescent="0.25">
      <c r="B12" s="39"/>
      <c r="C12" s="40"/>
    </row>
    <row r="13" spans="2:3" x14ac:dyDescent="0.25">
      <c r="B13" s="41" t="s">
        <v>10</v>
      </c>
      <c r="C13" s="42">
        <f>C9+C11</f>
        <v>94280</v>
      </c>
    </row>
    <row r="14" spans="2:3" x14ac:dyDescent="0.25">
      <c r="B14" s="41" t="s">
        <v>11</v>
      </c>
      <c r="C14" s="42">
        <f>C13*0.06</f>
        <v>5656.8</v>
      </c>
    </row>
    <row r="15" spans="2:3" x14ac:dyDescent="0.25">
      <c r="B15" s="24" t="s">
        <v>12</v>
      </c>
      <c r="C15" s="25">
        <v>100000</v>
      </c>
    </row>
    <row r="16" spans="2:3" ht="17.399999999999999" x14ac:dyDescent="0.25">
      <c r="B16" s="43" t="s">
        <v>13</v>
      </c>
      <c r="C16" s="63"/>
    </row>
    <row r="18" spans="2:3" x14ac:dyDescent="0.25">
      <c r="B18" s="44" t="s">
        <v>14</v>
      </c>
      <c r="C18" s="45">
        <f>C11/C13</f>
        <v>0.146902842596521</v>
      </c>
    </row>
    <row r="20" spans="2:3" x14ac:dyDescent="0.4">
      <c r="B20" s="26"/>
    </row>
    <row r="21" spans="2:3" x14ac:dyDescent="0.25">
      <c r="B21" s="46"/>
    </row>
    <row r="22" spans="2:3" x14ac:dyDescent="0.25">
      <c r="B22" s="46"/>
    </row>
    <row r="23" spans="2:3" x14ac:dyDescent="0.25">
      <c r="B23" s="46"/>
    </row>
    <row r="24" spans="2:3" x14ac:dyDescent="0.25">
      <c r="B24" s="46"/>
    </row>
    <row r="25" spans="2:3" x14ac:dyDescent="0.25">
      <c r="B25" s="46"/>
    </row>
  </sheetData>
  <mergeCells count="3">
    <mergeCell ref="B1:C1"/>
    <mergeCell ref="B8:C8"/>
    <mergeCell ref="B10:C10"/>
  </mergeCells>
  <phoneticPr fontId="14" type="noConversion"/>
  <hyperlinks>
    <hyperlink ref="C4" r:id="rId1" xr:uid="{00000000-0004-0000-0000-000000000000}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8"/>
  <sheetViews>
    <sheetView zoomScale="85" zoomScaleNormal="85" workbookViewId="0">
      <selection activeCell="C3" sqref="C3"/>
    </sheetView>
  </sheetViews>
  <sheetFormatPr defaultColWidth="8.8984375" defaultRowHeight="17.399999999999999" x14ac:dyDescent="0.25"/>
  <cols>
    <col min="1" max="1" width="6.3984375" customWidth="1"/>
    <col min="2" max="2" width="28.3984375" style="2" customWidth="1"/>
    <col min="3" max="3" width="31.8984375" style="2" customWidth="1"/>
    <col min="4" max="4" width="11.8984375" style="2" customWidth="1"/>
    <col min="5" max="6" width="8.8984375" style="2"/>
    <col min="7" max="7" width="11.3984375" style="2" customWidth="1"/>
    <col min="8" max="8" width="30" style="2" customWidth="1"/>
  </cols>
  <sheetData>
    <row r="1" spans="2:8" ht="39.6" x14ac:dyDescent="0.25">
      <c r="B1" s="48" t="s">
        <v>0</v>
      </c>
      <c r="C1" s="48"/>
      <c r="D1" s="4"/>
      <c r="E1" s="4"/>
      <c r="F1" s="4"/>
      <c r="G1" s="4"/>
      <c r="H1" s="4"/>
    </row>
    <row r="2" spans="2:8" ht="15.6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5.6" x14ac:dyDescent="0.35">
      <c r="B3" s="5" t="s">
        <v>3</v>
      </c>
      <c r="C3" s="6" t="s">
        <v>37</v>
      </c>
      <c r="D3" s="9"/>
      <c r="E3" s="8"/>
      <c r="F3" s="8"/>
      <c r="G3" s="8"/>
      <c r="H3" s="8"/>
    </row>
    <row r="4" spans="2:8" ht="15.6" x14ac:dyDescent="0.25">
      <c r="B4" s="10" t="s">
        <v>4</v>
      </c>
      <c r="C4" s="11" t="s">
        <v>5</v>
      </c>
      <c r="D4" s="10"/>
      <c r="E4" s="10"/>
      <c r="F4" s="10"/>
      <c r="G4" s="10"/>
      <c r="H4" s="10"/>
    </row>
    <row r="5" spans="2:8" ht="15.6" x14ac:dyDescent="0.25">
      <c r="B5" s="10" t="s">
        <v>6</v>
      </c>
      <c r="C5" s="12"/>
      <c r="D5" s="10"/>
      <c r="E5" s="10"/>
      <c r="F5" s="10"/>
      <c r="G5" s="10"/>
      <c r="H5" s="10"/>
    </row>
    <row r="6" spans="2:8" ht="15.6" x14ac:dyDescent="0.25">
      <c r="B6" s="13"/>
      <c r="C6" s="13"/>
      <c r="D6" s="13"/>
      <c r="E6" s="13"/>
      <c r="F6" s="13"/>
      <c r="G6" s="13"/>
      <c r="H6" s="13"/>
    </row>
    <row r="7" spans="2:8" ht="64.8" x14ac:dyDescent="0.25">
      <c r="B7" s="14" t="s">
        <v>7</v>
      </c>
      <c r="C7" s="15" t="s">
        <v>15</v>
      </c>
      <c r="D7" s="15" t="s">
        <v>16</v>
      </c>
      <c r="E7" s="16" t="s">
        <v>17</v>
      </c>
      <c r="F7" s="16" t="s">
        <v>18</v>
      </c>
      <c r="G7" s="16" t="s">
        <v>19</v>
      </c>
      <c r="H7" s="17" t="s">
        <v>20</v>
      </c>
    </row>
    <row r="8" spans="2:8" ht="16.2" x14ac:dyDescent="0.25">
      <c r="B8" s="49" t="s">
        <v>21</v>
      </c>
      <c r="C8" s="56"/>
      <c r="D8" s="56"/>
      <c r="E8" s="56"/>
      <c r="F8" s="56"/>
      <c r="G8" s="56"/>
      <c r="H8" s="50"/>
    </row>
    <row r="9" spans="2:8" ht="15.6" x14ac:dyDescent="0.25">
      <c r="B9" s="32" t="s">
        <v>22</v>
      </c>
      <c r="C9" s="33" t="s">
        <v>23</v>
      </c>
      <c r="D9" s="53">
        <v>2021</v>
      </c>
      <c r="E9" s="20">
        <v>300</v>
      </c>
      <c r="F9" s="21" t="s">
        <v>24</v>
      </c>
      <c r="G9" s="22">
        <v>35</v>
      </c>
      <c r="H9" s="23">
        <f>E9*G9</f>
        <v>10500</v>
      </c>
    </row>
    <row r="10" spans="2:8" ht="15.6" x14ac:dyDescent="0.25">
      <c r="B10" s="32" t="s">
        <v>25</v>
      </c>
      <c r="C10" s="33" t="s">
        <v>26</v>
      </c>
      <c r="D10" s="54"/>
      <c r="E10" s="20">
        <v>15</v>
      </c>
      <c r="F10" s="34" t="s">
        <v>27</v>
      </c>
      <c r="G10" s="22">
        <v>11</v>
      </c>
      <c r="H10" s="23">
        <f>E10*G10</f>
        <v>165</v>
      </c>
    </row>
    <row r="11" spans="2:8" ht="15.6" x14ac:dyDescent="0.25">
      <c r="B11" s="32" t="s">
        <v>28</v>
      </c>
      <c r="C11" s="47" t="s">
        <v>29</v>
      </c>
      <c r="D11" s="55"/>
      <c r="E11" s="20">
        <v>50</v>
      </c>
      <c r="F11" s="34" t="s">
        <v>24</v>
      </c>
      <c r="G11" s="35">
        <v>35</v>
      </c>
      <c r="H11" s="23">
        <f>E11*G11</f>
        <v>1750</v>
      </c>
    </row>
    <row r="12" spans="2:8" ht="15.6" x14ac:dyDescent="0.25">
      <c r="B12" s="57" t="s">
        <v>30</v>
      </c>
      <c r="C12" s="58"/>
      <c r="D12" s="58"/>
      <c r="E12" s="58"/>
      <c r="F12" s="58"/>
      <c r="G12" s="59"/>
      <c r="H12" s="38">
        <f>SUM(H9:H11)</f>
        <v>12415</v>
      </c>
    </row>
    <row r="13" spans="2:8" ht="16.2" x14ac:dyDescent="0.25">
      <c r="B13" s="49" t="s">
        <v>36</v>
      </c>
      <c r="C13" s="56"/>
      <c r="D13" s="56"/>
      <c r="E13" s="56"/>
      <c r="F13" s="56"/>
      <c r="G13" s="56"/>
      <c r="H13" s="50"/>
    </row>
    <row r="14" spans="2:8" ht="15.6" x14ac:dyDescent="0.25">
      <c r="B14" s="32" t="s">
        <v>22</v>
      </c>
      <c r="C14" s="33" t="s">
        <v>23</v>
      </c>
      <c r="D14" s="53">
        <v>2021</v>
      </c>
      <c r="E14" s="20">
        <v>300</v>
      </c>
      <c r="F14" s="21" t="s">
        <v>24</v>
      </c>
      <c r="G14" s="22">
        <v>190</v>
      </c>
      <c r="H14" s="23">
        <f>E14*G14</f>
        <v>57000</v>
      </c>
    </row>
    <row r="15" spans="2:8" ht="15.6" x14ac:dyDescent="0.25">
      <c r="B15" s="32" t="s">
        <v>25</v>
      </c>
      <c r="C15" s="33" t="s">
        <v>26</v>
      </c>
      <c r="D15" s="54"/>
      <c r="E15" s="20">
        <v>15</v>
      </c>
      <c r="F15" s="34" t="s">
        <v>27</v>
      </c>
      <c r="G15" s="22">
        <v>101</v>
      </c>
      <c r="H15" s="23">
        <f>E15*G15</f>
        <v>1515</v>
      </c>
    </row>
    <row r="16" spans="2:8" ht="15.6" x14ac:dyDescent="0.25">
      <c r="B16" s="32" t="s">
        <v>28</v>
      </c>
      <c r="C16" s="47" t="s">
        <v>29</v>
      </c>
      <c r="D16" s="55"/>
      <c r="E16" s="20">
        <v>50</v>
      </c>
      <c r="F16" s="34" t="s">
        <v>24</v>
      </c>
      <c r="G16" s="35">
        <v>190</v>
      </c>
      <c r="H16" s="23">
        <f>E16*G16</f>
        <v>9500</v>
      </c>
    </row>
    <row r="17" spans="2:8" ht="15.6" x14ac:dyDescent="0.25">
      <c r="B17" s="57" t="s">
        <v>30</v>
      </c>
      <c r="C17" s="58"/>
      <c r="D17" s="58"/>
      <c r="E17" s="58"/>
      <c r="F17" s="58"/>
      <c r="G17" s="59"/>
      <c r="H17" s="38">
        <f>SUM(H14:H16)</f>
        <v>68015</v>
      </c>
    </row>
    <row r="18" spans="2:8" ht="15.6" x14ac:dyDescent="0.25">
      <c r="B18" s="51" t="s">
        <v>10</v>
      </c>
      <c r="C18" s="52"/>
      <c r="D18" s="52"/>
      <c r="E18" s="52"/>
      <c r="F18" s="52"/>
      <c r="G18" s="52"/>
      <c r="H18" s="25">
        <f>H12+H17</f>
        <v>80430</v>
      </c>
    </row>
  </sheetData>
  <mergeCells count="8">
    <mergeCell ref="B18:G18"/>
    <mergeCell ref="D9:D11"/>
    <mergeCell ref="D14:D16"/>
    <mergeCell ref="B1:C1"/>
    <mergeCell ref="B8:H8"/>
    <mergeCell ref="B12:G12"/>
    <mergeCell ref="B13:H13"/>
    <mergeCell ref="B17:G17"/>
  </mergeCells>
  <phoneticPr fontId="14" type="noConversion"/>
  <hyperlinks>
    <hyperlink ref="C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0"/>
  <sheetViews>
    <sheetView workbookViewId="0">
      <selection activeCell="C13" sqref="C13"/>
    </sheetView>
  </sheetViews>
  <sheetFormatPr defaultColWidth="8.8984375" defaultRowHeight="17.399999999999999" x14ac:dyDescent="0.25"/>
  <cols>
    <col min="1" max="1" width="5.09765625" customWidth="1"/>
    <col min="2" max="2" width="26.09765625" style="2" customWidth="1"/>
    <col min="3" max="3" width="34.296875" style="3" customWidth="1"/>
    <col min="4" max="4" width="16.8984375" style="3" customWidth="1"/>
    <col min="5" max="5" width="11" style="2" customWidth="1"/>
    <col min="6" max="6" width="8.3984375" style="2" customWidth="1"/>
    <col min="7" max="7" width="10.09765625" style="2" customWidth="1"/>
    <col min="8" max="8" width="14.8984375" style="2" customWidth="1"/>
  </cols>
  <sheetData>
    <row r="1" spans="2:8" ht="37.5" customHeight="1" x14ac:dyDescent="0.25">
      <c r="B1" s="48" t="s">
        <v>0</v>
      </c>
      <c r="C1" s="48"/>
      <c r="D1" s="4"/>
      <c r="E1" s="4"/>
      <c r="F1" s="4"/>
      <c r="G1" s="4"/>
      <c r="H1" s="4"/>
    </row>
    <row r="2" spans="2:8" ht="15.6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ht="15.6" x14ac:dyDescent="0.35">
      <c r="B3" s="5" t="s">
        <v>3</v>
      </c>
      <c r="C3" s="6" t="s">
        <v>37</v>
      </c>
      <c r="D3" s="9"/>
      <c r="E3" s="8"/>
      <c r="F3" s="8"/>
      <c r="G3" s="8"/>
      <c r="H3" s="8"/>
    </row>
    <row r="4" spans="2:8" s="1" customFormat="1" ht="16.5" customHeight="1" x14ac:dyDescent="0.25">
      <c r="B4" s="10" t="s">
        <v>4</v>
      </c>
      <c r="C4" s="11" t="s">
        <v>5</v>
      </c>
      <c r="D4" s="10"/>
      <c r="E4" s="10"/>
      <c r="F4" s="10"/>
      <c r="G4" s="10"/>
      <c r="H4" s="10"/>
    </row>
    <row r="5" spans="2:8" s="1" customFormat="1" ht="16.5" customHeight="1" x14ac:dyDescent="0.25">
      <c r="B5" s="10" t="s">
        <v>6</v>
      </c>
      <c r="C5" s="12"/>
      <c r="D5" s="10"/>
      <c r="E5" s="10"/>
      <c r="F5" s="10"/>
      <c r="G5" s="10"/>
      <c r="H5" s="10"/>
    </row>
    <row r="6" spans="2:8" s="1" customFormat="1" ht="16.5" customHeight="1" x14ac:dyDescent="0.2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25">
      <c r="B7" s="14" t="s">
        <v>7</v>
      </c>
      <c r="C7" s="15" t="s">
        <v>15</v>
      </c>
      <c r="D7" s="15" t="s">
        <v>16</v>
      </c>
      <c r="E7" s="16" t="s">
        <v>17</v>
      </c>
      <c r="F7" s="16" t="s">
        <v>18</v>
      </c>
      <c r="G7" s="16" t="s">
        <v>19</v>
      </c>
      <c r="H7" s="17" t="s">
        <v>20</v>
      </c>
    </row>
    <row r="8" spans="2:8" ht="33.75" customHeight="1" x14ac:dyDescent="0.25">
      <c r="B8" s="60" t="s">
        <v>31</v>
      </c>
      <c r="C8" s="61"/>
      <c r="D8" s="61"/>
      <c r="E8" s="61"/>
      <c r="F8" s="61"/>
      <c r="G8" s="61"/>
      <c r="H8" s="62"/>
    </row>
    <row r="9" spans="2:8" ht="15.6" x14ac:dyDescent="0.3">
      <c r="B9" s="18" t="s">
        <v>32</v>
      </c>
      <c r="C9" s="19"/>
      <c r="D9" s="53">
        <v>2021</v>
      </c>
      <c r="E9" s="20">
        <v>150</v>
      </c>
      <c r="F9" s="21" t="s">
        <v>33</v>
      </c>
      <c r="G9" s="22">
        <v>23</v>
      </c>
      <c r="H9" s="23">
        <f>E9*G9</f>
        <v>3450</v>
      </c>
    </row>
    <row r="10" spans="2:8" ht="15.6" x14ac:dyDescent="0.3">
      <c r="B10" s="18" t="s">
        <v>34</v>
      </c>
      <c r="C10" s="19"/>
      <c r="D10" s="55"/>
      <c r="E10" s="20">
        <v>400</v>
      </c>
      <c r="F10" s="21" t="s">
        <v>33</v>
      </c>
      <c r="G10" s="22">
        <v>26</v>
      </c>
      <c r="H10" s="23">
        <f>E10*G10</f>
        <v>10400</v>
      </c>
    </row>
    <row r="11" spans="2:8" ht="15.6" x14ac:dyDescent="0.25">
      <c r="B11" s="51" t="s">
        <v>10</v>
      </c>
      <c r="C11" s="52"/>
      <c r="D11" s="52"/>
      <c r="E11" s="52"/>
      <c r="F11" s="52"/>
      <c r="G11" s="52"/>
      <c r="H11" s="25">
        <f>SUM(H9:H10)</f>
        <v>13850</v>
      </c>
    </row>
    <row r="15" spans="2:8" x14ac:dyDescent="0.4">
      <c r="B15" s="26"/>
      <c r="C15" s="27"/>
      <c r="D15" s="27"/>
      <c r="E15" s="28"/>
    </row>
    <row r="16" spans="2:8" x14ac:dyDescent="0.35">
      <c r="B16" s="6"/>
      <c r="C16" s="29"/>
      <c r="D16" s="29"/>
      <c r="E16" s="30"/>
    </row>
    <row r="17" spans="2:5" x14ac:dyDescent="0.35">
      <c r="B17" s="6"/>
      <c r="C17" s="29"/>
      <c r="D17" s="29"/>
      <c r="E17" s="30"/>
    </row>
    <row r="18" spans="2:5" x14ac:dyDescent="0.35">
      <c r="B18" s="6"/>
      <c r="C18" s="29"/>
      <c r="D18" s="29"/>
      <c r="E18" s="30"/>
    </row>
    <row r="19" spans="2:5" x14ac:dyDescent="0.35">
      <c r="B19" s="6"/>
      <c r="C19" s="29"/>
      <c r="D19" s="29"/>
      <c r="E19" s="30"/>
    </row>
    <row r="20" spans="2:5" x14ac:dyDescent="0.35">
      <c r="B20" s="6"/>
      <c r="C20" s="31"/>
      <c r="D20" s="31"/>
      <c r="E20" s="30"/>
    </row>
  </sheetData>
  <mergeCells count="4">
    <mergeCell ref="B1:C1"/>
    <mergeCell ref="B8:H8"/>
    <mergeCell ref="B11:G11"/>
    <mergeCell ref="D9:D10"/>
  </mergeCells>
  <phoneticPr fontId="14" type="noConversion"/>
  <hyperlinks>
    <hyperlink ref="C4" r:id="rId1" xr:uid="{00000000-0004-0000-0200-000000000000}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葛怡菲</cp:lastModifiedBy>
  <cp:lastPrinted>2021-01-08T06:16:00Z</cp:lastPrinted>
  <dcterms:created xsi:type="dcterms:W3CDTF">2016-06-29T09:42:00Z</dcterms:created>
  <dcterms:modified xsi:type="dcterms:W3CDTF">2023-06-02T08:41:29Z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8D6EF2211A6B4550BCBF22FFB9C6270F_13</vt:lpwstr>
  </property>
</Properties>
</file>