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结算单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I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J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K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<sst xmlns="http://schemas.openxmlformats.org/spreadsheetml/2006/main" count="59" uniqueCount="39">
  <si>
    <t>2023森世海亚威利坦-骨科广告外部审核项目结算单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</si>
  <si>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</si>
  <si>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</si>
  <si>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</si>
  <si>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</si>
  <si>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</si>
  <si>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广告审核（骨科）</t>
  </si>
  <si>
    <t>2</t>
  </si>
  <si>
    <t>税 Tax</t>
  </si>
  <si>
    <t>总计 Total</t>
  </si>
  <si>
    <t>报价单明细表 Quotation Breakdown</t>
  </si>
  <si>
    <t>报价</t>
  </si>
  <si>
    <t>结算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</si>
  <si>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</si>
  <si>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</si>
  <si>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</si>
  <si>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</si>
  <si>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</si>
  <si>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</si>
  <si>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</si>
  <si>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</si>
  <si>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广告审核（骨科）*2</t>
  </si>
  <si>
    <t>1-1</t>
  </si>
  <si>
    <t>资料搜寻整理</t>
  </si>
  <si>
    <t>资料目录清单，药监局特殊资料模板，资料整理</t>
  </si>
  <si>
    <t>次</t>
  </si>
  <si>
    <t>1-2</t>
  </si>
  <si>
    <t>预审稿件完善</t>
  </si>
  <si>
    <t>稿中内容核对、沟通反馈</t>
  </si>
  <si>
    <t>1-3</t>
  </si>
  <si>
    <t>审批申报</t>
  </si>
  <si>
    <t>录入、导出相关文件，每件/每地
（含一次退审后再次申报）</t>
  </si>
  <si>
    <t>1-4</t>
  </si>
  <si>
    <t>专项沟通</t>
  </si>
  <si>
    <t>每件/每地
（含一次退审后再次申报）</t>
  </si>
  <si>
    <t>1-5</t>
  </si>
  <si>
    <t>审查沟通反馈</t>
  </si>
  <si>
    <t>Total：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</si>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</sst>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5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sz val="10"/>
      <name val="Arial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10"/>
      <name val="Geneva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4" fillId="0" borderId="0"/>
    <xf numFmtId="43" fontId="35" fillId="0" borderId="0" applyFont="0" applyFill="0" applyBorder="0" applyAlignment="0" applyProtection="0"/>
    <xf numFmtId="0" fontId="35" fillId="0" borderId="0"/>
    <xf numFmtId="0" fontId="9" fillId="0" borderId="0"/>
    <xf numFmtId="0" fontId="36" fillId="0" borderId="0">
      <alignment vertical="top"/>
    </xf>
    <xf numFmtId="0" fontId="9" fillId="0" borderId="0">
      <alignment vertical="top"/>
    </xf>
    <xf numFmtId="0" fontId="37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9" fillId="0" borderId="0">
      <alignment vertical="top"/>
    </xf>
    <xf numFmtId="0" fontId="9" fillId="0" borderId="0"/>
    <xf numFmtId="0" fontId="40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top"/>
    </xf>
    <xf numFmtId="0" fontId="42" fillId="0" borderId="0"/>
  </cellStyleXfs>
  <cellXfs count="5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4" borderId="0" xfId="0" applyFont="1" applyFill="1" applyAlignment="1">
      <alignment horizont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 wrapText="1"/>
    </xf>
    <xf numFmtId="177" fontId="5" fillId="5" borderId="2" xfId="0" applyNumberFormat="1" applyFont="1" applyFill="1" applyBorder="1" applyAlignment="1">
      <alignment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78" fontId="6" fillId="6" borderId="2" xfId="0" applyNumberFormat="1" applyFont="1" applyFill="1" applyBorder="1"/>
    <xf numFmtId="49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3" fontId="9" fillId="0" borderId="2" xfId="1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right"/>
    </xf>
    <xf numFmtId="179" fontId="6" fillId="0" borderId="2" xfId="0" applyNumberFormat="1" applyFont="1" applyBorder="1"/>
    <xf numFmtId="0" fontId="6" fillId="6" borderId="2" xfId="0" applyFont="1" applyFill="1" applyBorder="1" applyAlignment="1">
      <alignment horizontal="center" vertical="center"/>
    </xf>
    <xf numFmtId="9" fontId="6" fillId="6" borderId="2" xfId="0" applyNumberFormat="1" applyFont="1" applyFill="1" applyBorder="1" applyAlignment="1">
      <alignment horizontal="center"/>
    </xf>
    <xf numFmtId="178" fontId="6" fillId="6" borderId="2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180" fontId="12" fillId="0" borderId="2" xfId="0" applyNumberFormat="1" applyFont="1" applyBorder="1"/>
    <xf numFmtId="0" fontId="1" fillId="4" borderId="0" xfId="0" applyFont="1" applyFill="1" applyAlignment="1">
      <alignment horizontal="center"/>
    </xf>
    <xf numFmtId="0" fontId="6" fillId="0" borderId="2" xfId="0" applyFont="1" applyBorder="1" applyAlignment="1">
      <alignment horizontal="right"/>
    </xf>
    <xf numFmtId="0" fontId="13" fillId="0" borderId="2" xfId="0" applyFont="1" applyBorder="1"/>
    <xf numFmtId="0" fontId="10" fillId="7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  <cellStyle name="常规_Quotation for (华山心血管)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0"/>
  <sheetViews>
    <sheetView showGridLines="0" tabSelected="1" zoomScale="70" zoomScaleNormal="70" workbookViewId="0">
      <selection activeCell="S11" sqref="S11"/>
    </sheetView>
  </sheetViews>
  <sheetFormatPr defaultColWidth="9" defaultRowHeight="17.25"/>
  <cols>
    <col min="1" max="1" width="6.375" style="1" customWidth="1"/>
    <col min="2" max="2" width="61.25" style="2" customWidth="1"/>
    <col min="3" max="3" width="38.0333333333333" style="3" customWidth="1"/>
    <col min="4" max="4" width="5.125" style="2" customWidth="1"/>
    <col min="5" max="5" width="4.125" style="4" customWidth="1"/>
    <col min="6" max="6" width="4" style="4" customWidth="1"/>
    <col min="7" max="7" width="9.75" style="4" customWidth="1"/>
    <col min="8" max="8" width="12.5" style="2" customWidth="1"/>
    <col min="9" max="9" width="5.125" style="2" customWidth="1"/>
    <col min="10" max="10" width="4.125" style="2" customWidth="1"/>
    <col min="11" max="11" width="4" style="2" customWidth="1"/>
    <col min="12" max="12" width="8.625" style="2" customWidth="1"/>
    <col min="13" max="13" width="9.75" style="2" customWidth="1"/>
    <col min="14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4.5" spans="1:8">
      <c r="A3" s="7"/>
      <c r="B3" s="8" t="s">
        <v>1</v>
      </c>
      <c r="C3" s="9" t="s">
        <v>2</v>
      </c>
      <c r="E3" s="10"/>
      <c r="F3" s="10"/>
      <c r="G3" s="10"/>
      <c r="H3" s="10"/>
    </row>
    <row r="4" ht="18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>
        <v>1</v>
      </c>
      <c r="B5" s="16" t="s">
        <v>6</v>
      </c>
      <c r="C5" s="17">
        <f>M16</f>
        <v>14100</v>
      </c>
      <c r="D5" s="18"/>
      <c r="E5" s="10"/>
      <c r="F5" s="10"/>
      <c r="G5" s="10"/>
      <c r="H5" s="10"/>
    </row>
    <row r="6" spans="1:8">
      <c r="A6" s="15" t="s">
        <v>7</v>
      </c>
      <c r="B6" s="16" t="s">
        <v>8</v>
      </c>
      <c r="C6" s="17">
        <f>M18</f>
        <v>846</v>
      </c>
      <c r="D6" s="14"/>
      <c r="E6" s="10"/>
      <c r="F6" s="10"/>
      <c r="G6" s="10"/>
      <c r="H6" s="10"/>
    </row>
    <row r="7" ht="18" spans="1:8">
      <c r="A7" s="19"/>
      <c r="B7" s="20" t="s">
        <v>9</v>
      </c>
      <c r="C7" s="21">
        <f>M20</f>
        <v>14946</v>
      </c>
      <c r="D7" s="14"/>
      <c r="E7" s="10"/>
      <c r="F7" s="10"/>
      <c r="G7" s="10"/>
      <c r="H7" s="10"/>
    </row>
    <row r="8" ht="38.45" customHeight="1" spans="1:13">
      <c r="A8" s="7"/>
      <c r="B8" s="22" t="s">
        <v>10</v>
      </c>
      <c r="C8" s="23"/>
      <c r="D8" s="24" t="s">
        <v>11</v>
      </c>
      <c r="E8" s="24"/>
      <c r="F8" s="24"/>
      <c r="G8" s="24"/>
      <c r="H8" s="24"/>
      <c r="I8" s="51" t="s">
        <v>12</v>
      </c>
      <c r="J8" s="51"/>
      <c r="K8" s="51"/>
      <c r="L8" s="51"/>
      <c r="M8" s="51"/>
    </row>
    <row r="9" ht="36" spans="1:13">
      <c r="A9" s="25" t="s">
        <v>13</v>
      </c>
      <c r="B9" s="26" t="s">
        <v>14</v>
      </c>
      <c r="C9" s="26"/>
      <c r="D9" s="27" t="s">
        <v>15</v>
      </c>
      <c r="E9" s="27" t="s">
        <v>16</v>
      </c>
      <c r="F9" s="28" t="s">
        <v>17</v>
      </c>
      <c r="G9" s="28" t="s">
        <v>18</v>
      </c>
      <c r="H9" s="29" t="s">
        <v>19</v>
      </c>
      <c r="I9" s="27" t="s">
        <v>15</v>
      </c>
      <c r="J9" s="27" t="s">
        <v>16</v>
      </c>
      <c r="K9" s="28" t="s">
        <v>17</v>
      </c>
      <c r="L9" s="28" t="s">
        <v>18</v>
      </c>
      <c r="M9" s="29" t="s">
        <v>19</v>
      </c>
    </row>
    <row r="10" ht="19" customHeight="1" spans="1:13">
      <c r="A10" s="30" t="s">
        <v>20</v>
      </c>
      <c r="B10" s="31" t="s">
        <v>21</v>
      </c>
      <c r="C10" s="32"/>
      <c r="D10" s="33"/>
      <c r="E10" s="34"/>
      <c r="F10" s="35"/>
      <c r="G10" s="35"/>
      <c r="H10" s="36"/>
      <c r="I10" s="33"/>
      <c r="J10" s="34"/>
      <c r="K10" s="35"/>
      <c r="L10" s="35"/>
      <c r="M10" s="36"/>
    </row>
    <row r="11" ht="34.5" spans="1:13">
      <c r="A11" s="37" t="s">
        <v>22</v>
      </c>
      <c r="B11" s="16" t="s">
        <v>23</v>
      </c>
      <c r="C11" s="16" t="s">
        <v>24</v>
      </c>
      <c r="D11" s="38" t="s">
        <v>25</v>
      </c>
      <c r="E11" s="38">
        <v>1</v>
      </c>
      <c r="F11" s="39">
        <v>2</v>
      </c>
      <c r="G11" s="40">
        <v>2200</v>
      </c>
      <c r="H11" s="41">
        <f>G11*F11*E11</f>
        <v>4400</v>
      </c>
      <c r="I11" s="38" t="s">
        <v>25</v>
      </c>
      <c r="J11" s="38">
        <v>1</v>
      </c>
      <c r="K11" s="39">
        <v>1</v>
      </c>
      <c r="L11" s="40">
        <v>2200</v>
      </c>
      <c r="M11" s="41">
        <f t="shared" ref="M11:M15" si="0">L11*K11*J11</f>
        <v>2200</v>
      </c>
    </row>
    <row r="12" spans="1:13">
      <c r="A12" s="37" t="s">
        <v>26</v>
      </c>
      <c r="B12" s="16" t="s">
        <v>27</v>
      </c>
      <c r="C12" s="16" t="s">
        <v>28</v>
      </c>
      <c r="D12" s="38" t="s">
        <v>25</v>
      </c>
      <c r="E12" s="38">
        <v>1</v>
      </c>
      <c r="F12" s="39">
        <v>2</v>
      </c>
      <c r="G12" s="40">
        <v>3000</v>
      </c>
      <c r="H12" s="41">
        <f>G12*F12*E12</f>
        <v>6000</v>
      </c>
      <c r="I12" s="38" t="s">
        <v>25</v>
      </c>
      <c r="J12" s="38">
        <v>1</v>
      </c>
      <c r="K12" s="39">
        <v>1</v>
      </c>
      <c r="L12" s="40">
        <v>3000</v>
      </c>
      <c r="M12" s="41">
        <f t="shared" si="0"/>
        <v>3000</v>
      </c>
    </row>
    <row r="13" ht="34.5" spans="1:13">
      <c r="A13" s="37" t="s">
        <v>29</v>
      </c>
      <c r="B13" s="16" t="s">
        <v>30</v>
      </c>
      <c r="C13" s="16" t="s">
        <v>31</v>
      </c>
      <c r="D13" s="38" t="s">
        <v>25</v>
      </c>
      <c r="E13" s="38">
        <v>1</v>
      </c>
      <c r="F13" s="39">
        <v>2</v>
      </c>
      <c r="G13" s="40">
        <v>2200</v>
      </c>
      <c r="H13" s="41">
        <f>G13*F13*E13</f>
        <v>4400</v>
      </c>
      <c r="I13" s="38" t="s">
        <v>25</v>
      </c>
      <c r="J13" s="38">
        <v>1</v>
      </c>
      <c r="K13" s="39">
        <v>1</v>
      </c>
      <c r="L13" s="40">
        <v>2200</v>
      </c>
      <c r="M13" s="41">
        <f t="shared" si="0"/>
        <v>2200</v>
      </c>
    </row>
    <row r="14" ht="34.5" spans="1:13">
      <c r="A14" s="37" t="s">
        <v>32</v>
      </c>
      <c r="B14" s="16" t="s">
        <v>33</v>
      </c>
      <c r="C14" s="16" t="s">
        <v>34</v>
      </c>
      <c r="D14" s="38" t="s">
        <v>25</v>
      </c>
      <c r="E14" s="38">
        <v>1</v>
      </c>
      <c r="F14" s="39">
        <v>2</v>
      </c>
      <c r="G14" s="40">
        <v>4500</v>
      </c>
      <c r="H14" s="41">
        <f>G14*F14*E14</f>
        <v>9000</v>
      </c>
      <c r="I14" s="38" t="s">
        <v>25</v>
      </c>
      <c r="J14" s="38">
        <v>1</v>
      </c>
      <c r="K14" s="39">
        <v>1</v>
      </c>
      <c r="L14" s="40">
        <v>4500</v>
      </c>
      <c r="M14" s="41">
        <f t="shared" si="0"/>
        <v>4500</v>
      </c>
    </row>
    <row r="15" ht="34.5" spans="1:13">
      <c r="A15" s="37" t="s">
        <v>35</v>
      </c>
      <c r="B15" s="16" t="s">
        <v>36</v>
      </c>
      <c r="C15" s="16" t="s">
        <v>34</v>
      </c>
      <c r="D15" s="38" t="s">
        <v>25</v>
      </c>
      <c r="E15" s="38">
        <v>1</v>
      </c>
      <c r="F15" s="39">
        <v>2</v>
      </c>
      <c r="G15" s="40">
        <v>2200</v>
      </c>
      <c r="H15" s="41">
        <f>G15*F15*E15</f>
        <v>4400</v>
      </c>
      <c r="I15" s="38" t="s">
        <v>25</v>
      </c>
      <c r="J15" s="38">
        <v>1</v>
      </c>
      <c r="K15" s="39">
        <v>1</v>
      </c>
      <c r="L15" s="40">
        <v>2200</v>
      </c>
      <c r="M15" s="41">
        <f t="shared" si="0"/>
        <v>2200</v>
      </c>
    </row>
    <row r="16" ht="18" spans="1:13">
      <c r="A16" s="42" t="s">
        <v>37</v>
      </c>
      <c r="B16" s="42"/>
      <c r="C16" s="42"/>
      <c r="D16" s="42"/>
      <c r="E16" s="42"/>
      <c r="F16" s="42"/>
      <c r="G16" s="42"/>
      <c r="H16" s="43">
        <f>SUM(H11:H15)</f>
        <v>28200</v>
      </c>
      <c r="I16" s="52" t="s">
        <v>37</v>
      </c>
      <c r="J16" s="52"/>
      <c r="K16" s="52"/>
      <c r="L16" s="52"/>
      <c r="M16" s="53">
        <f>SUM(M11:M15)</f>
        <v>14100</v>
      </c>
    </row>
    <row r="17" ht="18" spans="1:13">
      <c r="A17" s="44">
        <v>2</v>
      </c>
      <c r="B17" s="33" t="s">
        <v>8</v>
      </c>
      <c r="C17" s="45">
        <v>0.06</v>
      </c>
      <c r="D17" s="45"/>
      <c r="E17" s="45"/>
      <c r="F17" s="45"/>
      <c r="G17" s="45"/>
      <c r="H17" s="46"/>
      <c r="I17" s="46"/>
      <c r="J17" s="46"/>
      <c r="K17" s="46"/>
      <c r="L17" s="46"/>
      <c r="M17" s="46"/>
    </row>
    <row r="18" ht="18" spans="1:13">
      <c r="A18" s="42" t="s">
        <v>37</v>
      </c>
      <c r="B18" s="42"/>
      <c r="C18" s="42"/>
      <c r="D18" s="42"/>
      <c r="E18" s="42"/>
      <c r="F18" s="42"/>
      <c r="G18" s="42"/>
      <c r="H18" s="43">
        <f>(H16)*0.06</f>
        <v>1692</v>
      </c>
      <c r="I18" s="52" t="s">
        <v>37</v>
      </c>
      <c r="J18" s="52"/>
      <c r="K18" s="52"/>
      <c r="L18" s="52"/>
      <c r="M18" s="53">
        <f>M16*C17</f>
        <v>846</v>
      </c>
    </row>
    <row r="19" ht="16.5" spans="1:13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54"/>
    </row>
    <row r="20" ht="18" spans="1:13">
      <c r="A20" s="49" t="s">
        <v>38</v>
      </c>
      <c r="B20" s="49"/>
      <c r="C20" s="49"/>
      <c r="D20" s="49"/>
      <c r="E20" s="49"/>
      <c r="F20" s="49"/>
      <c r="G20" s="49"/>
      <c r="H20" s="50">
        <f>H16+H18</f>
        <v>29892</v>
      </c>
      <c r="I20" s="55" t="s">
        <v>38</v>
      </c>
      <c r="J20" s="56"/>
      <c r="K20" s="56"/>
      <c r="L20" s="57"/>
      <c r="M20" s="53">
        <f>M18+M16</f>
        <v>14946</v>
      </c>
    </row>
  </sheetData>
  <mergeCells count="14">
    <mergeCell ref="A2:C2"/>
    <mergeCell ref="D8:H8"/>
    <mergeCell ref="I8:M8"/>
    <mergeCell ref="B10:C10"/>
    <mergeCell ref="A16:G16"/>
    <mergeCell ref="I16:L16"/>
    <mergeCell ref="C17:G17"/>
    <mergeCell ref="H17:M17"/>
    <mergeCell ref="A18:G18"/>
    <mergeCell ref="I18:L18"/>
    <mergeCell ref="A19:M19"/>
    <mergeCell ref="A20:G20"/>
    <mergeCell ref="I20:L20"/>
    <mergeCell ref="E3:H7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2024-07-10T05:53:51Z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1D32C0E13FC3452188DFD8B2A8B1C18C_13</vt:lpwstr>
  </property>
  <property fmtid="{D5CDD505-2E9C-101B-9397-08002B2CF9AE}" pid="10" name="KSOProductBuildVer">
    <vt:lpwstr>2052-12.1.0.15712</vt:lpwstr>
  </property>
</Properties>
</file>