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报价" sheetId="5" r:id="rId1"/>
  </sheets>
  <calcPr calcId="144525" concurrentCalc="0"/>
</workbook>
</file>

<file path=xl/comments1.xml><?xml version="1.0" encoding="utf-8"?>
<comments xmlns="http://schemas.openxmlformats.org/spreadsheetml/2006/main">
  <authors>
    <author>Peng, Emily PH/CN</author>
    <author>CNHaoY</author>
  </authors>
  <commentList>
    <comment ref="D11" authorId="0">
      <text>
        <r>
          <rPr>
            <sz val="9"/>
            <rFont val="宋体"/>
            <charset val="134"/>
          </rPr>
          <t xml:space="preserve">详细计算单位描述，例如：平米，个，人，台，天
</t>
        </r>
      </text>
    </comment>
    <comment ref="E11" authorId="0">
      <text>
        <r>
          <rPr>
            <b/>
            <sz val="9"/>
            <rFont val="宋体"/>
            <charset val="134"/>
          </rPr>
          <t xml:space="preserve"> </t>
        </r>
        <r>
          <rPr>
            <sz val="9"/>
            <rFont val="宋体"/>
            <charset val="134"/>
          </rPr>
          <t xml:space="preserve">
如计算单位是平米，请将平米数填写在此处</t>
        </r>
      </text>
    </comment>
    <comment ref="F11" authorId="1">
      <text>
        <r>
          <rPr>
            <b/>
            <sz val="9"/>
            <rFont val="宋体"/>
            <charset val="134"/>
          </rPr>
          <t xml:space="preserve"> 如计算单位为个/台/天/人，请将具体数量填写在此 </t>
        </r>
      </text>
    </comment>
  </commentList>
</comments>
</file>

<file path=xl/sharedStrings.xml><?xml version="1.0" encoding="utf-8"?>
<sst xmlns="http://schemas.openxmlformats.org/spreadsheetml/2006/main" count="79" uniqueCount="62">
  <si>
    <t>2023森世海亚威利坦-广告&amp;DA&amp;PPT设计</t>
  </si>
  <si>
    <t>Agency: must fill in
供应商（填入右边橘色处）</t>
  </si>
  <si>
    <t>上海麦田公共关系咨询有限公司</t>
  </si>
  <si>
    <t>Item</t>
  </si>
  <si>
    <t>Descripation描述</t>
  </si>
  <si>
    <t>Quotation
报价</t>
  </si>
  <si>
    <t>总计 Total</t>
  </si>
  <si>
    <t>报价单明细表 Quotation Breakdown</t>
  </si>
  <si>
    <t xml:space="preserve">Item  </t>
  </si>
  <si>
    <t>Descripation</t>
  </si>
  <si>
    <t>Unit</t>
  </si>
  <si>
    <t>Set</t>
  </si>
  <si>
    <t>Qty</t>
  </si>
  <si>
    <t>Unit Price</t>
  </si>
  <si>
    <t>Total(RMB)</t>
  </si>
  <si>
    <t>1</t>
  </si>
  <si>
    <t>广告设计（血外+骨科）</t>
  </si>
  <si>
    <t>1-1</t>
  </si>
  <si>
    <t>血外广告设计</t>
  </si>
  <si>
    <t>刊登在医学杂志的插页广告，在原有稿件上微调</t>
  </si>
  <si>
    <t>工时</t>
  </si>
  <si>
    <t>1-2</t>
  </si>
  <si>
    <t>骨科广告设计</t>
  </si>
  <si>
    <t>刊登在医学杂志的插页广告</t>
  </si>
  <si>
    <t>张</t>
  </si>
  <si>
    <t>1-3</t>
  </si>
  <si>
    <t>版权图</t>
  </si>
  <si>
    <t>可能涉及到的版权图费用，可按实际产生数量结算</t>
  </si>
  <si>
    <t>Total：</t>
  </si>
  <si>
    <t>2</t>
  </si>
  <si>
    <t>DA设计（血外+骨科）共4份，每份A4单页双面</t>
  </si>
  <si>
    <t>2-1</t>
  </si>
  <si>
    <t>血外DA（2份）撰写</t>
  </si>
  <si>
    <t>在原有版本上修改、新增部分内容</t>
  </si>
  <si>
    <t>页</t>
  </si>
  <si>
    <t>2-2</t>
  </si>
  <si>
    <t>血外DA（2份）设计</t>
  </si>
  <si>
    <t>包括设计、排版、完稿，单页尺寸A4</t>
  </si>
  <si>
    <t>2-3</t>
  </si>
  <si>
    <t>骨科DA（2份）撰写</t>
  </si>
  <si>
    <t>2-4</t>
  </si>
  <si>
    <t>骨科DA（2份）设计</t>
  </si>
  <si>
    <t>3</t>
  </si>
  <si>
    <t>PPT设计（血外+骨科）共6套，30页/套，其中每套10页需要更新</t>
  </si>
  <si>
    <t>3-1</t>
  </si>
  <si>
    <t>PPT血外 （3套）撰写</t>
  </si>
  <si>
    <t>10页内容更新</t>
  </si>
  <si>
    <t>3-2</t>
  </si>
  <si>
    <t>PPT血外（3套）文献标注</t>
  </si>
  <si>
    <t>10页内容更新，每页2篇文献</t>
  </si>
  <si>
    <t>篇</t>
  </si>
  <si>
    <t>3-3</t>
  </si>
  <si>
    <t>PPT血外（3套）美化</t>
  </si>
  <si>
    <t>30页/套</t>
  </si>
  <si>
    <t>3-4</t>
  </si>
  <si>
    <t>PPT骨科 （3套）撰写</t>
  </si>
  <si>
    <t>3-5</t>
  </si>
  <si>
    <t>PPT骨科（3套）文献标注</t>
  </si>
  <si>
    <t>3-6</t>
  </si>
  <si>
    <t>PPT骨科（3套）美化</t>
  </si>
  <si>
    <t>税 Tax</t>
  </si>
  <si>
    <t>Total Amount</t>
  </si>
</sst>
</file>

<file path=xl/styles.xml><?xml version="1.0" encoding="utf-8"?>
<styleSheet xmlns="http://schemas.openxmlformats.org/spreadsheetml/2006/main" xmlns:xr9="http://schemas.microsoft.com/office/spreadsheetml/2016/revision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0_);\(0\)"/>
    <numFmt numFmtId="178" formatCode="#,##0.00_ "/>
    <numFmt numFmtId="179" formatCode="0.00_ "/>
    <numFmt numFmtId="180" formatCode="#,##0.00_ ;[Red]\-#,##0.00\ "/>
  </numFmts>
  <fonts count="44">
    <font>
      <sz val="12"/>
      <name val="宋体"/>
      <charset val="134"/>
    </font>
    <font>
      <sz val="12"/>
      <name val="微软雅黑"/>
      <charset val="134"/>
    </font>
    <font>
      <b/>
      <sz val="16"/>
      <name val="微软雅黑"/>
      <charset val="134"/>
    </font>
    <font>
      <sz val="16"/>
      <name val="微软雅黑"/>
      <charset val="134"/>
    </font>
    <font>
      <sz val="11"/>
      <color indexed="8"/>
      <name val="微软雅黑"/>
      <charset val="134"/>
    </font>
    <font>
      <b/>
      <sz val="12"/>
      <color indexed="9"/>
      <name val="微软雅黑"/>
      <charset val="134"/>
    </font>
    <font>
      <b/>
      <sz val="12"/>
      <name val="微软雅黑"/>
      <charset val="134"/>
    </font>
    <font>
      <sz val="14"/>
      <name val="微软雅黑"/>
      <charset val="134"/>
    </font>
    <font>
      <b/>
      <sz val="11"/>
      <color indexed="9"/>
      <name val="微软雅黑"/>
      <charset val="134"/>
    </font>
    <font>
      <sz val="12"/>
      <name val="微软雅黑"/>
      <charset val="134"/>
    </font>
    <font>
      <b/>
      <sz val="10"/>
      <name val="微软雅黑"/>
      <charset val="134"/>
    </font>
    <font>
      <b/>
      <sz val="10"/>
      <color indexed="9"/>
      <name val="微软雅黑"/>
      <charset val="134"/>
    </font>
    <font>
      <b/>
      <u/>
      <sz val="12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Verdana"/>
      <charset val="134"/>
    </font>
    <font>
      <sz val="11"/>
      <color indexed="8"/>
      <name val="Calibri"/>
      <charset val="134"/>
    </font>
    <font>
      <sz val="10"/>
      <name val="Arial"/>
      <charset val="134"/>
    </font>
    <font>
      <sz val="10"/>
      <color indexed="8"/>
      <name val="Arial"/>
      <charset val="134"/>
    </font>
    <font>
      <sz val="11"/>
      <color indexed="20"/>
      <name val="ＭＳ Ｐゴシック"/>
      <charset val="134"/>
    </font>
    <font>
      <sz val="11"/>
      <color indexed="20"/>
      <name val="Calibri"/>
      <charset val="134"/>
    </font>
    <font>
      <sz val="11"/>
      <color indexed="8"/>
      <name val="宋体"/>
      <charset val="134"/>
    </font>
    <font>
      <sz val="11"/>
      <color indexed="17"/>
      <name val="ＭＳ Ｐゴシック"/>
      <charset val="134"/>
    </font>
    <font>
      <sz val="11"/>
      <color indexed="17"/>
      <name val="Calibri"/>
      <charset val="134"/>
    </font>
    <font>
      <sz val="9"/>
      <name val="宋体"/>
      <charset val="134"/>
    </font>
    <font>
      <b/>
      <sz val="9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/>
    <xf numFmtId="176" fontId="0" fillId="0" borderId="0" applyFont="0" applyFill="0" applyBorder="0" applyAlignment="0" applyProtection="0"/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8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9" borderId="10" applyNumberFormat="0" applyAlignment="0" applyProtection="0">
      <alignment vertical="center"/>
    </xf>
    <xf numFmtId="0" fontId="23" fillId="10" borderId="11" applyNumberFormat="0" applyAlignment="0" applyProtection="0">
      <alignment vertical="center"/>
    </xf>
    <xf numFmtId="0" fontId="24" fillId="10" borderId="10" applyNumberFormat="0" applyAlignment="0" applyProtection="0">
      <alignment vertical="center"/>
    </xf>
    <xf numFmtId="0" fontId="25" fillId="11" borderId="12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0" fontId="33" fillId="0" borderId="0"/>
    <xf numFmtId="43" fontId="34" fillId="0" borderId="0" applyFont="0" applyFill="0" applyBorder="0" applyAlignment="0" applyProtection="0"/>
    <xf numFmtId="0" fontId="34" fillId="0" borderId="0"/>
    <xf numFmtId="0" fontId="35" fillId="0" borderId="0"/>
    <xf numFmtId="0" fontId="36" fillId="0" borderId="0">
      <alignment vertical="top"/>
    </xf>
    <xf numFmtId="0" fontId="35" fillId="0" borderId="0">
      <alignment vertical="top"/>
    </xf>
    <xf numFmtId="0" fontId="37" fillId="39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5" fillId="0" borderId="0">
      <alignment vertical="top"/>
    </xf>
    <xf numFmtId="0" fontId="35" fillId="0" borderId="0">
      <alignment vertical="top"/>
    </xf>
    <xf numFmtId="0" fontId="35" fillId="0" borderId="0">
      <alignment vertical="top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0" borderId="0">
      <alignment vertical="top"/>
    </xf>
    <xf numFmtId="0" fontId="35" fillId="0" borderId="0"/>
    <xf numFmtId="0" fontId="40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0" borderId="0">
      <alignment vertical="top"/>
    </xf>
  </cellStyleXfs>
  <cellXfs count="63">
    <xf numFmtId="0" fontId="0" fillId="0" borderId="0" xfId="0"/>
    <xf numFmtId="49" fontId="1" fillId="0" borderId="0" xfId="0" applyNumberFormat="1" applyFont="1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/>
    <xf numFmtId="49" fontId="1" fillId="0" borderId="0" xfId="0" applyNumberFormat="1" applyFont="1" applyAlignment="1">
      <alignment horizontal="center"/>
    </xf>
    <xf numFmtId="0" fontId="1" fillId="0" borderId="0" xfId="0" applyFont="1" applyAlignment="1">
      <alignment horizontal="right" wrapText="1"/>
    </xf>
    <xf numFmtId="0" fontId="4" fillId="2" borderId="0" xfId="0" applyFont="1" applyFill="1" applyAlignment="1">
      <alignment horizontal="right" wrapText="1"/>
    </xf>
    <xf numFmtId="0" fontId="1" fillId="0" borderId="0" xfId="0" applyFont="1" applyAlignment="1">
      <alignment horizontal="left" vertical="top" wrapText="1"/>
    </xf>
    <xf numFmtId="49" fontId="5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vertical="center"/>
    </xf>
    <xf numFmtId="0" fontId="5" fillId="3" borderId="2" xfId="0" applyFont="1" applyFill="1" applyBorder="1" applyAlignment="1">
      <alignment vertical="center"/>
    </xf>
    <xf numFmtId="0" fontId="1" fillId="0" borderId="0" xfId="0" applyFont="1" applyAlignment="1">
      <alignment wrapText="1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176" fontId="1" fillId="0" borderId="2" xfId="1" applyFont="1" applyBorder="1" applyAlignment="1"/>
    <xf numFmtId="43" fontId="1" fillId="0" borderId="0" xfId="1" applyNumberFormat="1" applyFont="1" applyBorder="1" applyAlignment="1"/>
    <xf numFmtId="49" fontId="1" fillId="0" borderId="1" xfId="0" applyNumberFormat="1" applyFont="1" applyBorder="1" applyAlignment="1">
      <alignment horizontal="center" wrapText="1"/>
    </xf>
    <xf numFmtId="0" fontId="6" fillId="0" borderId="1" xfId="0" applyFont="1" applyBorder="1" applyAlignment="1">
      <alignment vertical="center" wrapText="1"/>
    </xf>
    <xf numFmtId="176" fontId="6" fillId="0" borderId="2" xfId="1" applyFont="1" applyBorder="1" applyAlignment="1"/>
    <xf numFmtId="0" fontId="7" fillId="0" borderId="3" xfId="0" applyFont="1" applyBorder="1" applyAlignment="1">
      <alignment horizontal="center" wrapText="1"/>
    </xf>
    <xf numFmtId="0" fontId="3" fillId="0" borderId="0" xfId="0" applyFont="1" applyAlignment="1">
      <alignment horizontal="left" wrapText="1"/>
    </xf>
    <xf numFmtId="49" fontId="5" fillId="4" borderId="2" xfId="0" applyNumberFormat="1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vertical="center" wrapText="1"/>
    </xf>
    <xf numFmtId="0" fontId="5" fillId="4" borderId="2" xfId="0" applyFont="1" applyFill="1" applyBorder="1" applyAlignment="1">
      <alignment horizontal="center" vertical="center" wrapText="1"/>
    </xf>
    <xf numFmtId="177" fontId="8" fillId="4" borderId="2" xfId="0" applyNumberFormat="1" applyFont="1" applyFill="1" applyBorder="1" applyAlignment="1">
      <alignment horizontal="center" vertical="center" wrapText="1"/>
    </xf>
    <xf numFmtId="177" fontId="5" fillId="4" borderId="2" xfId="0" applyNumberFormat="1" applyFont="1" applyFill="1" applyBorder="1" applyAlignment="1">
      <alignment vertical="center" wrapText="1"/>
    </xf>
    <xf numFmtId="49" fontId="6" fillId="5" borderId="2" xfId="0" applyNumberFormat="1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left"/>
    </xf>
    <xf numFmtId="0" fontId="6" fillId="5" borderId="4" xfId="0" applyFont="1" applyFill="1" applyBorder="1" applyAlignment="1">
      <alignment horizontal="left"/>
    </xf>
    <xf numFmtId="0" fontId="6" fillId="5" borderId="2" xfId="0" applyFont="1" applyFill="1" applyBorder="1" applyAlignment="1">
      <alignment horizontal="left"/>
    </xf>
    <xf numFmtId="0" fontId="1" fillId="5" borderId="2" xfId="0" applyFont="1" applyFill="1" applyBorder="1" applyAlignment="1">
      <alignment horizontal="center" vertical="center"/>
    </xf>
    <xf numFmtId="177" fontId="1" fillId="5" borderId="2" xfId="0" applyNumberFormat="1" applyFont="1" applyFill="1" applyBorder="1" applyAlignment="1">
      <alignment horizontal="center" vertical="center"/>
    </xf>
    <xf numFmtId="178" fontId="6" fillId="5" borderId="2" xfId="0" applyNumberFormat="1" applyFont="1" applyFill="1" applyBorder="1"/>
    <xf numFmtId="49" fontId="1" fillId="0" borderId="5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left" vertical="center"/>
    </xf>
    <xf numFmtId="0" fontId="1" fillId="0" borderId="2" xfId="0" applyFont="1" applyBorder="1" applyAlignment="1">
      <alignment horizontal="left" wrapText="1"/>
    </xf>
    <xf numFmtId="0" fontId="9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77" fontId="1" fillId="0" borderId="2" xfId="0" applyNumberFormat="1" applyFont="1" applyBorder="1" applyAlignment="1">
      <alignment horizontal="center" vertical="center"/>
    </xf>
    <xf numFmtId="178" fontId="1" fillId="0" borderId="2" xfId="0" applyNumberFormat="1" applyFont="1" applyBorder="1" applyAlignment="1">
      <alignment vertical="center"/>
    </xf>
    <xf numFmtId="49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right"/>
    </xf>
    <xf numFmtId="0" fontId="6" fillId="0" borderId="6" xfId="0" applyFont="1" applyBorder="1" applyAlignment="1">
      <alignment horizontal="right"/>
    </xf>
    <xf numFmtId="0" fontId="6" fillId="0" borderId="4" xfId="0" applyFont="1" applyBorder="1" applyAlignment="1">
      <alignment horizontal="right"/>
    </xf>
    <xf numFmtId="179" fontId="6" fillId="0" borderId="2" xfId="0" applyNumberFormat="1" applyFont="1" applyBorder="1"/>
    <xf numFmtId="0" fontId="9" fillId="0" borderId="5" xfId="0" applyFont="1" applyBorder="1" applyAlignment="1">
      <alignment horizontal="left" vertical="center"/>
    </xf>
    <xf numFmtId="0" fontId="9" fillId="0" borderId="2" xfId="0" applyFont="1" applyBorder="1" applyAlignment="1">
      <alignment horizontal="left" wrapText="1"/>
    </xf>
    <xf numFmtId="0" fontId="6" fillId="5" borderId="2" xfId="0" applyFont="1" applyFill="1" applyBorder="1" applyAlignment="1">
      <alignment horizontal="center" vertical="center"/>
    </xf>
    <xf numFmtId="9" fontId="6" fillId="5" borderId="1" xfId="0" applyNumberFormat="1" applyFont="1" applyFill="1" applyBorder="1" applyAlignment="1">
      <alignment horizontal="center"/>
    </xf>
    <xf numFmtId="9" fontId="6" fillId="5" borderId="6" xfId="0" applyNumberFormat="1" applyFont="1" applyFill="1" applyBorder="1" applyAlignment="1">
      <alignment horizontal="center"/>
    </xf>
    <xf numFmtId="9" fontId="6" fillId="5" borderId="4" xfId="0" applyNumberFormat="1" applyFont="1" applyFill="1" applyBorder="1" applyAlignment="1">
      <alignment horizontal="center"/>
    </xf>
    <xf numFmtId="0" fontId="6" fillId="0" borderId="2" xfId="0" applyFont="1" applyBorder="1" applyAlignment="1">
      <alignment horizontal="right"/>
    </xf>
    <xf numFmtId="0" fontId="10" fillId="6" borderId="2" xfId="0" applyFont="1" applyFill="1" applyBorder="1" applyAlignment="1">
      <alignment horizontal="center" vertical="center"/>
    </xf>
    <xf numFmtId="0" fontId="11" fillId="7" borderId="2" xfId="0" applyFont="1" applyFill="1" applyBorder="1" applyAlignment="1">
      <alignment horizontal="center" vertical="center"/>
    </xf>
    <xf numFmtId="180" fontId="12" fillId="0" borderId="4" xfId="0" applyNumberFormat="1" applyFont="1" applyBorder="1"/>
    <xf numFmtId="177" fontId="1" fillId="0" borderId="0" xfId="0" applyNumberFormat="1" applyFont="1" applyAlignment="1">
      <alignment horizontal="center" vertical="center"/>
    </xf>
  </cellXfs>
  <cellStyles count="6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_x000a_NA_x000d__x000a_" xfId="49"/>
    <cellStyle name="Comma 2" xfId="50"/>
    <cellStyle name="Normal 2" xfId="51"/>
    <cellStyle name="Normal 3" xfId="52"/>
    <cellStyle name="Normal_Event Logistic Service RFQ Template_v3" xfId="53"/>
    <cellStyle name="標準_Meeting Request（1125 价）" xfId="54"/>
    <cellStyle name="差_20131026　杭州無錫2日間見積もり(0929)" xfId="55"/>
    <cellStyle name="差_Meeting Request（1125 价）" xfId="56"/>
    <cellStyle name="常规 2" xfId="57"/>
    <cellStyle name="常规 2 2 4" xfId="58"/>
    <cellStyle name="常规 2 5" xfId="59"/>
    <cellStyle name="常规 3" xfId="60"/>
    <cellStyle name="常规 3 2" xfId="61"/>
    <cellStyle name="常规 3 3" xfId="62"/>
    <cellStyle name="常规 4" xfId="63"/>
    <cellStyle name="常规 5" xfId="64"/>
    <cellStyle name="好_20131026　杭州無錫2日間見積もり(0929)" xfId="65"/>
    <cellStyle name="好_Meeting Request（1125 价）" xfId="66"/>
    <cellStyle name="千位分隔 2" xfId="67"/>
    <cellStyle name="样式 1" xfId="6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L34"/>
  <sheetViews>
    <sheetView showGridLines="0" tabSelected="1" zoomScale="70" zoomScaleNormal="70" topLeftCell="A10" workbookViewId="0">
      <selection activeCell="J30" sqref="J30"/>
    </sheetView>
  </sheetViews>
  <sheetFormatPr defaultColWidth="9" defaultRowHeight="16.5"/>
  <cols>
    <col min="1" max="1" width="6.375" style="1" customWidth="1"/>
    <col min="2" max="2" width="61.25" style="2" customWidth="1"/>
    <col min="3" max="3" width="27.625" style="3" customWidth="1"/>
    <col min="4" max="4" width="8.375" style="2" customWidth="1"/>
    <col min="5" max="5" width="5.875" style="4" customWidth="1"/>
    <col min="6" max="6" width="6.125" style="4" customWidth="1"/>
    <col min="7" max="7" width="6.375" style="4" customWidth="1"/>
    <col min="8" max="8" width="14.625" style="2" customWidth="1"/>
    <col min="9" max="9" width="26.875" style="2" customWidth="1"/>
    <col min="10" max="10" width="13.625" style="2" customWidth="1"/>
    <col min="11" max="11" width="17" style="2" customWidth="1"/>
    <col min="12" max="16384" width="9" style="2"/>
  </cols>
  <sheetData>
    <row r="2" ht="22.5" spans="1:7">
      <c r="A2" s="5" t="s">
        <v>0</v>
      </c>
      <c r="B2" s="5"/>
      <c r="C2" s="5"/>
      <c r="D2" s="6"/>
      <c r="E2" s="6"/>
      <c r="G2" s="2"/>
    </row>
    <row r="3" ht="33" spans="1:8">
      <c r="A3" s="7"/>
      <c r="B3" s="8" t="s">
        <v>1</v>
      </c>
      <c r="C3" s="9" t="s">
        <v>2</v>
      </c>
      <c r="E3" s="10"/>
      <c r="F3" s="10"/>
      <c r="G3" s="10"/>
      <c r="H3" s="10"/>
    </row>
    <row r="4" spans="1:8">
      <c r="A4" s="11" t="s">
        <v>3</v>
      </c>
      <c r="B4" s="12" t="s">
        <v>4</v>
      </c>
      <c r="C4" s="13" t="s">
        <v>5</v>
      </c>
      <c r="D4" s="14"/>
      <c r="E4" s="10"/>
      <c r="F4" s="10"/>
      <c r="G4" s="10"/>
      <c r="H4" s="10"/>
    </row>
    <row r="5" spans="1:8">
      <c r="A5" s="15">
        <v>1</v>
      </c>
      <c r="B5" s="16" t="str">
        <f>B12</f>
        <v>广告设计（血外+骨科）</v>
      </c>
      <c r="C5" s="17">
        <f>H16</f>
        <v>18000</v>
      </c>
      <c r="D5" s="18"/>
      <c r="E5" s="10"/>
      <c r="F5" s="10"/>
      <c r="G5" s="10"/>
      <c r="H5" s="10"/>
    </row>
    <row r="6" spans="1:8">
      <c r="A6" s="15">
        <v>2</v>
      </c>
      <c r="B6" s="16" t="str">
        <f>B17</f>
        <v>DA设计（血外+骨科）共4份，每份A4单页双面</v>
      </c>
      <c r="C6" s="17">
        <f>H22</f>
        <v>7280</v>
      </c>
      <c r="D6" s="14"/>
      <c r="E6" s="10"/>
      <c r="F6" s="10"/>
      <c r="G6" s="10"/>
      <c r="H6" s="10"/>
    </row>
    <row r="7" spans="1:8">
      <c r="A7" s="15">
        <v>3</v>
      </c>
      <c r="B7" s="16" t="str">
        <f>B23</f>
        <v>PPT设计（血外+骨科）共6套，30页/套，其中每套10页需要更新</v>
      </c>
      <c r="C7" s="17">
        <f>H30</f>
        <v>49800</v>
      </c>
      <c r="D7" s="14"/>
      <c r="E7" s="10"/>
      <c r="F7" s="10"/>
      <c r="G7" s="10"/>
      <c r="H7" s="10"/>
    </row>
    <row r="8" spans="1:8">
      <c r="A8" s="15">
        <v>4</v>
      </c>
      <c r="B8" s="16" t="str">
        <f>B31</f>
        <v>税 Tax</v>
      </c>
      <c r="C8" s="17">
        <f>H32</f>
        <v>4504.8</v>
      </c>
      <c r="D8" s="14"/>
      <c r="E8" s="10"/>
      <c r="F8" s="10"/>
      <c r="G8" s="10"/>
      <c r="H8" s="10"/>
    </row>
    <row r="9" spans="1:8">
      <c r="A9" s="19"/>
      <c r="B9" s="20" t="s">
        <v>6</v>
      </c>
      <c r="C9" s="21">
        <f>H34</f>
        <v>79584.8</v>
      </c>
      <c r="D9" s="14"/>
      <c r="E9" s="10"/>
      <c r="F9" s="10"/>
      <c r="G9" s="10"/>
      <c r="H9" s="10"/>
    </row>
    <row r="10" ht="38.45" customHeight="1" spans="1:7">
      <c r="A10" s="7"/>
      <c r="B10" s="22" t="s">
        <v>7</v>
      </c>
      <c r="C10" s="23"/>
      <c r="D10" s="14"/>
      <c r="G10" s="2"/>
    </row>
    <row r="11" ht="33" spans="1:8">
      <c r="A11" s="24" t="s">
        <v>8</v>
      </c>
      <c r="B11" s="25" t="s">
        <v>9</v>
      </c>
      <c r="C11" s="25"/>
      <c r="D11" s="26" t="s">
        <v>10</v>
      </c>
      <c r="E11" s="26" t="s">
        <v>11</v>
      </c>
      <c r="F11" s="27" t="s">
        <v>12</v>
      </c>
      <c r="G11" s="27" t="s">
        <v>13</v>
      </c>
      <c r="H11" s="28" t="s">
        <v>14</v>
      </c>
    </row>
    <row r="12" spans="1:12">
      <c r="A12" s="29" t="s">
        <v>15</v>
      </c>
      <c r="B12" s="30" t="s">
        <v>16</v>
      </c>
      <c r="C12" s="31"/>
      <c r="D12" s="32"/>
      <c r="E12" s="33"/>
      <c r="F12" s="34"/>
      <c r="G12" s="34"/>
      <c r="H12" s="35"/>
      <c r="L12" s="62"/>
    </row>
    <row r="13" ht="33" spans="1:12">
      <c r="A13" s="36" t="s">
        <v>17</v>
      </c>
      <c r="B13" s="37" t="s">
        <v>18</v>
      </c>
      <c r="C13" s="38" t="s">
        <v>19</v>
      </c>
      <c r="D13" s="39" t="s">
        <v>20</v>
      </c>
      <c r="E13" s="40">
        <v>5</v>
      </c>
      <c r="F13" s="41">
        <v>1</v>
      </c>
      <c r="G13" s="41">
        <v>1000</v>
      </c>
      <c r="H13" s="42">
        <f>G13*F13*E13</f>
        <v>5000</v>
      </c>
      <c r="L13" s="62"/>
    </row>
    <row r="14" ht="33" customHeight="1" spans="1:12">
      <c r="A14" s="43" t="s">
        <v>21</v>
      </c>
      <c r="B14" s="44" t="s">
        <v>22</v>
      </c>
      <c r="C14" s="45" t="s">
        <v>23</v>
      </c>
      <c r="D14" s="40" t="s">
        <v>24</v>
      </c>
      <c r="E14" s="40">
        <v>1</v>
      </c>
      <c r="F14" s="41">
        <v>1</v>
      </c>
      <c r="G14" s="41">
        <v>8000</v>
      </c>
      <c r="H14" s="42">
        <f>G14*F14*E14</f>
        <v>8000</v>
      </c>
      <c r="L14" s="62"/>
    </row>
    <row r="15" ht="33" customHeight="1" spans="1:12">
      <c r="A15" s="43" t="s">
        <v>25</v>
      </c>
      <c r="B15" s="46" t="s">
        <v>26</v>
      </c>
      <c r="C15" s="47" t="s">
        <v>27</v>
      </c>
      <c r="D15" s="39" t="s">
        <v>24</v>
      </c>
      <c r="E15" s="40">
        <v>1</v>
      </c>
      <c r="F15" s="41">
        <v>2</v>
      </c>
      <c r="G15" s="41">
        <v>2500</v>
      </c>
      <c r="H15" s="42">
        <f>G15*F15*E15</f>
        <v>5000</v>
      </c>
      <c r="L15" s="62"/>
    </row>
    <row r="16" ht="21.75" customHeight="1" spans="1:12">
      <c r="A16" s="48" t="s">
        <v>28</v>
      </c>
      <c r="B16" s="49"/>
      <c r="C16" s="49"/>
      <c r="D16" s="49"/>
      <c r="E16" s="49"/>
      <c r="F16" s="49"/>
      <c r="G16" s="50"/>
      <c r="H16" s="51">
        <f>SUM(H13:H15)</f>
        <v>18000</v>
      </c>
      <c r="L16" s="62"/>
    </row>
    <row r="17" spans="1:12">
      <c r="A17" s="29" t="s">
        <v>29</v>
      </c>
      <c r="B17" s="32" t="s">
        <v>30</v>
      </c>
      <c r="C17" s="32"/>
      <c r="D17" s="32"/>
      <c r="E17" s="33"/>
      <c r="F17" s="34"/>
      <c r="G17" s="34"/>
      <c r="H17" s="35"/>
      <c r="L17" s="62"/>
    </row>
    <row r="18" ht="33" spans="1:12">
      <c r="A18" s="36" t="s">
        <v>31</v>
      </c>
      <c r="B18" s="52" t="s">
        <v>32</v>
      </c>
      <c r="C18" s="53" t="s">
        <v>33</v>
      </c>
      <c r="D18" s="40" t="s">
        <v>34</v>
      </c>
      <c r="E18" s="40">
        <v>2</v>
      </c>
      <c r="F18" s="41">
        <v>2</v>
      </c>
      <c r="G18" s="41">
        <v>500</v>
      </c>
      <c r="H18" s="42">
        <f>G18*F18*E18</f>
        <v>2000</v>
      </c>
      <c r="L18" s="62"/>
    </row>
    <row r="19" ht="33" spans="1:12">
      <c r="A19" s="36" t="s">
        <v>35</v>
      </c>
      <c r="B19" s="44" t="s">
        <v>36</v>
      </c>
      <c r="C19" s="38" t="s">
        <v>37</v>
      </c>
      <c r="D19" s="40" t="s">
        <v>34</v>
      </c>
      <c r="E19" s="40">
        <v>2</v>
      </c>
      <c r="F19" s="41">
        <v>2</v>
      </c>
      <c r="G19" s="41">
        <v>410</v>
      </c>
      <c r="H19" s="42">
        <f>G19*F19*E19</f>
        <v>1640</v>
      </c>
      <c r="L19" s="62"/>
    </row>
    <row r="20" ht="33" spans="1:12">
      <c r="A20" s="36" t="s">
        <v>38</v>
      </c>
      <c r="B20" s="44" t="s">
        <v>39</v>
      </c>
      <c r="C20" s="38" t="s">
        <v>33</v>
      </c>
      <c r="D20" s="40" t="s">
        <v>34</v>
      </c>
      <c r="E20" s="40">
        <v>2</v>
      </c>
      <c r="F20" s="41">
        <v>2</v>
      </c>
      <c r="G20" s="41">
        <v>500</v>
      </c>
      <c r="H20" s="42">
        <f>G20*F20*E20</f>
        <v>2000</v>
      </c>
      <c r="L20" s="62"/>
    </row>
    <row r="21" ht="33" spans="1:12">
      <c r="A21" s="36" t="s">
        <v>40</v>
      </c>
      <c r="B21" s="44" t="s">
        <v>41</v>
      </c>
      <c r="C21" s="38" t="s">
        <v>37</v>
      </c>
      <c r="D21" s="40" t="s">
        <v>34</v>
      </c>
      <c r="E21" s="40">
        <v>2</v>
      </c>
      <c r="F21" s="41">
        <v>2</v>
      </c>
      <c r="G21" s="41">
        <v>410</v>
      </c>
      <c r="H21" s="42">
        <f>G21*F21*E21</f>
        <v>1640</v>
      </c>
      <c r="L21" s="62"/>
    </row>
    <row r="22" spans="1:8">
      <c r="A22" s="48" t="s">
        <v>28</v>
      </c>
      <c r="B22" s="49"/>
      <c r="C22" s="49"/>
      <c r="D22" s="49"/>
      <c r="E22" s="49"/>
      <c r="F22" s="49"/>
      <c r="G22" s="50"/>
      <c r="H22" s="51">
        <f>SUM(H18:H21)</f>
        <v>7280</v>
      </c>
    </row>
    <row r="23" spans="1:12">
      <c r="A23" s="29" t="s">
        <v>42</v>
      </c>
      <c r="B23" s="32" t="s">
        <v>43</v>
      </c>
      <c r="C23" s="32"/>
      <c r="D23" s="32"/>
      <c r="E23" s="33"/>
      <c r="F23" s="34"/>
      <c r="G23" s="34"/>
      <c r="H23" s="35"/>
      <c r="L23" s="62"/>
    </row>
    <row r="24" spans="1:12">
      <c r="A24" s="36" t="s">
        <v>44</v>
      </c>
      <c r="B24" s="37" t="s">
        <v>45</v>
      </c>
      <c r="C24" s="38" t="s">
        <v>46</v>
      </c>
      <c r="D24" s="40" t="s">
        <v>34</v>
      </c>
      <c r="E24" s="40">
        <v>3</v>
      </c>
      <c r="F24" s="41">
        <v>10</v>
      </c>
      <c r="G24" s="41">
        <v>500</v>
      </c>
      <c r="H24" s="42">
        <f t="shared" ref="H24:H29" si="0">G24*F24*E24</f>
        <v>15000</v>
      </c>
      <c r="L24" s="62"/>
    </row>
    <row r="25" spans="1:12">
      <c r="A25" s="36" t="s">
        <v>47</v>
      </c>
      <c r="B25" s="37" t="s">
        <v>48</v>
      </c>
      <c r="C25" s="38" t="s">
        <v>49</v>
      </c>
      <c r="D25" s="40" t="s">
        <v>50</v>
      </c>
      <c r="E25" s="40">
        <v>3</v>
      </c>
      <c r="F25" s="41">
        <v>20</v>
      </c>
      <c r="G25" s="41">
        <v>15</v>
      </c>
      <c r="H25" s="42">
        <f t="shared" si="0"/>
        <v>900</v>
      </c>
      <c r="L25" s="62"/>
    </row>
    <row r="26" spans="1:12">
      <c r="A26" s="36" t="s">
        <v>51</v>
      </c>
      <c r="B26" s="37" t="s">
        <v>52</v>
      </c>
      <c r="C26" s="38" t="s">
        <v>53</v>
      </c>
      <c r="D26" s="40" t="s">
        <v>34</v>
      </c>
      <c r="E26" s="40">
        <v>30</v>
      </c>
      <c r="F26" s="41">
        <v>3</v>
      </c>
      <c r="G26" s="41">
        <v>100</v>
      </c>
      <c r="H26" s="42">
        <f t="shared" si="0"/>
        <v>9000</v>
      </c>
      <c r="L26" s="62"/>
    </row>
    <row r="27" spans="1:12">
      <c r="A27" s="36" t="s">
        <v>54</v>
      </c>
      <c r="B27" s="37" t="s">
        <v>55</v>
      </c>
      <c r="C27" s="38" t="s">
        <v>46</v>
      </c>
      <c r="D27" s="40" t="s">
        <v>34</v>
      </c>
      <c r="E27" s="40">
        <v>3</v>
      </c>
      <c r="F27" s="41">
        <v>10</v>
      </c>
      <c r="G27" s="41">
        <v>500</v>
      </c>
      <c r="H27" s="42">
        <f t="shared" si="0"/>
        <v>15000</v>
      </c>
      <c r="L27" s="62"/>
    </row>
    <row r="28" spans="1:12">
      <c r="A28" s="36" t="s">
        <v>56</v>
      </c>
      <c r="B28" s="37" t="s">
        <v>57</v>
      </c>
      <c r="C28" s="38" t="s">
        <v>49</v>
      </c>
      <c r="D28" s="40" t="s">
        <v>50</v>
      </c>
      <c r="E28" s="40">
        <v>3</v>
      </c>
      <c r="F28" s="41">
        <v>20</v>
      </c>
      <c r="G28" s="41">
        <v>15</v>
      </c>
      <c r="H28" s="42">
        <f t="shared" si="0"/>
        <v>900</v>
      </c>
      <c r="L28" s="62"/>
    </row>
    <row r="29" spans="1:12">
      <c r="A29" s="36" t="s">
        <v>58</v>
      </c>
      <c r="B29" s="37" t="s">
        <v>59</v>
      </c>
      <c r="C29" s="38" t="s">
        <v>53</v>
      </c>
      <c r="D29" s="40" t="s">
        <v>34</v>
      </c>
      <c r="E29" s="40">
        <v>30</v>
      </c>
      <c r="F29" s="41">
        <v>3</v>
      </c>
      <c r="G29" s="41">
        <v>100</v>
      </c>
      <c r="H29" s="42">
        <f t="shared" si="0"/>
        <v>9000</v>
      </c>
      <c r="L29" s="62"/>
    </row>
    <row r="30" spans="1:8">
      <c r="A30" s="48" t="s">
        <v>28</v>
      </c>
      <c r="B30" s="49"/>
      <c r="C30" s="49"/>
      <c r="D30" s="49"/>
      <c r="E30" s="49"/>
      <c r="F30" s="49"/>
      <c r="G30" s="50"/>
      <c r="H30" s="51">
        <f>SUM(H24:H29)</f>
        <v>49800</v>
      </c>
    </row>
    <row r="31" spans="1:8">
      <c r="A31" s="54">
        <v>4</v>
      </c>
      <c r="B31" s="32" t="s">
        <v>60</v>
      </c>
      <c r="C31" s="55">
        <v>0.06</v>
      </c>
      <c r="D31" s="56"/>
      <c r="E31" s="56"/>
      <c r="F31" s="56"/>
      <c r="G31" s="57"/>
      <c r="H31" s="35"/>
    </row>
    <row r="32" spans="1:8">
      <c r="A32" s="58" t="s">
        <v>28</v>
      </c>
      <c r="B32" s="58"/>
      <c r="C32" s="58"/>
      <c r="D32" s="58"/>
      <c r="E32" s="58"/>
      <c r="F32" s="58"/>
      <c r="G32" s="58"/>
      <c r="H32" s="51">
        <f>(H22+H16+H30)*0.06</f>
        <v>4504.8</v>
      </c>
    </row>
    <row r="33" ht="15" spans="1:8">
      <c r="A33" s="59"/>
      <c r="B33" s="59"/>
      <c r="C33" s="59"/>
      <c r="D33" s="59"/>
      <c r="E33" s="59"/>
      <c r="F33" s="59"/>
      <c r="G33" s="59"/>
      <c r="H33" s="59"/>
    </row>
    <row r="34" spans="1:8">
      <c r="A34" s="60" t="s">
        <v>61</v>
      </c>
      <c r="B34" s="60"/>
      <c r="C34" s="60"/>
      <c r="D34" s="60"/>
      <c r="E34" s="60"/>
      <c r="F34" s="60"/>
      <c r="G34" s="60"/>
      <c r="H34" s="61">
        <f>H32+H22+H16+H30</f>
        <v>79584.8</v>
      </c>
    </row>
  </sheetData>
  <mergeCells count="10">
    <mergeCell ref="A2:C2"/>
    <mergeCell ref="B12:C12"/>
    <mergeCell ref="A16:G16"/>
    <mergeCell ref="A22:G22"/>
    <mergeCell ref="A30:G30"/>
    <mergeCell ref="C31:G31"/>
    <mergeCell ref="A32:G32"/>
    <mergeCell ref="A33:H33"/>
    <mergeCell ref="A34:G34"/>
    <mergeCell ref="E3:H9"/>
  </mergeCells>
  <pageMargins left="0.7" right="0.7" top="0.75" bottom="0.75" header="0.3" footer="0.3"/>
  <pageSetup paperSize="9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sanofi-aventis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Yang, Juta PH/CN/EXT</dc:creator>
  <cp:lastModifiedBy>麦田</cp:lastModifiedBy>
  <dcterms:created xsi:type="dcterms:W3CDTF">2014-02-12T08:04:00Z</dcterms:created>
  <cp:lastPrinted>2021-10-25T02:19:00Z</cp:lastPrinted>
  <dcterms:modified xsi:type="dcterms:W3CDTF">2023-11-15T05:44:54Z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904020511</vt:i4>
  </property>
  <property fmtid="{D5CDD505-2E9C-101B-9397-08002B2CF9AE}" pid="3" name="_NewReviewCycle">
    <vt:lpwstr/>
  </property>
  <property fmtid="{D5CDD505-2E9C-101B-9397-08002B2CF9AE}" pid="4" name="_EmailSubject">
    <vt:lpwstr>2016搭建报价模板</vt:lpwstr>
  </property>
  <property fmtid="{D5CDD505-2E9C-101B-9397-08002B2CF9AE}" pid="5" name="_AuthorEmail">
    <vt:lpwstr>Lucy.Zhang@sanofi.com</vt:lpwstr>
  </property>
  <property fmtid="{D5CDD505-2E9C-101B-9397-08002B2CF9AE}" pid="6" name="_AuthorEmailDisplayName">
    <vt:lpwstr>Zhang, Lucy PH/CN</vt:lpwstr>
  </property>
  <property fmtid="{D5CDD505-2E9C-101B-9397-08002B2CF9AE}" pid="7" name="_PreviousAdHocReviewCycleID">
    <vt:i4>385362526</vt:i4>
  </property>
  <property fmtid="{D5CDD505-2E9C-101B-9397-08002B2CF9AE}" pid="8" name="_ReviewingToolsShownOnce">
    <vt:lpwstr/>
  </property>
  <property fmtid="{D5CDD505-2E9C-101B-9397-08002B2CF9AE}" pid="9" name="ICV">
    <vt:lpwstr>F51DAED4B97B426C908F4D6418C9AD50_13</vt:lpwstr>
  </property>
  <property fmtid="{D5CDD505-2E9C-101B-9397-08002B2CF9AE}" pid="10" name="KSOProductBuildVer">
    <vt:lpwstr>2052-12.1.0.15712</vt:lpwstr>
  </property>
</Properties>
</file>