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<sst xmlns="http://schemas.openxmlformats.org/spreadsheetml/2006/main" count="50" uniqueCount="44">
  <si>
    <t>2023森世海亚威利坦医学材料制作及印刷项目结算单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</si>
  <si>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</si>
  <si>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</si>
  <si>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</si>
  <si>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</si>
  <si>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</si>
  <si>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</si>
  <si>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</si>
  <si>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</si>
  <si>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</si>
  <si>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</si>
  <si>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</si>
  <si>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</si>
  <si>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</si>
  <si>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</si>
  <si>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DA设计及印刷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</si>
  <si>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</si>
  <si>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</si>
  <si>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</si>
  <si>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</si>
  <si>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</si>
  <si>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</si>
  <si>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封面封底、内页2p（含美化、设计、排版）</t>
  </si>
  <si>
    <t>工时</t>
  </si>
  <si>
    <t>1-3</t>
  </si>
  <si>
    <t>DA印刷（300G 双铜，5000份）</t>
  </si>
  <si>
    <r>
      <rPr>
        <sz val="12"/>
        <rFont val="微软雅黑"/>
        <charset val="134"/>
      </rPr>
      <t>420x285mm，300克双铜双面4色印刷，压线、手工折页【</t>
    </r>
    <r>
      <rPr>
        <b/>
        <sz val="12"/>
        <rFont val="微软雅黑"/>
        <charset val="134"/>
      </rPr>
      <t>不覆膜单价</t>
    </r>
    <r>
      <rPr>
        <sz val="12"/>
        <rFont val="微软雅黑"/>
        <charset val="134"/>
      </rPr>
      <t>】</t>
    </r>
  </si>
  <si>
    <t>份</t>
  </si>
  <si>
    <r>
      <rPr>
        <sz val="12"/>
        <rFont val="微软雅黑"/>
        <charset val="134"/>
      </rPr>
      <t>420x285mm，300克双铜双面4色印刷，压线、手工折页【</t>
    </r>
    <r>
      <rPr>
        <b/>
        <sz val="12"/>
        <rFont val="微软雅黑"/>
        <charset val="134"/>
      </rPr>
      <t>覆膜双面</t>
    </r>
    <r>
      <rPr>
        <sz val="12"/>
        <rFont val="微软雅黑"/>
        <charset val="134"/>
      </rPr>
      <t>】</t>
    </r>
  </si>
  <si>
    <t>可按需选择，未计入总价</t>
  </si>
  <si>
    <t>1-4</t>
  </si>
  <si>
    <t>运费</t>
  </si>
  <si>
    <t>一次性运费</t>
  </si>
  <si>
    <t>次</t>
  </si>
  <si>
    <t>Total：</t>
  </si>
  <si>
    <t>专家幻灯，共5页</t>
  </si>
  <si>
    <t>2-1</t>
  </si>
  <si>
    <t>专家幻灯内容撰写</t>
  </si>
  <si>
    <t>PPT撰写，包括医学编辑及适量文献检索</t>
  </si>
  <si>
    <t>2-2</t>
  </si>
  <si>
    <t>幻灯美化</t>
  </si>
  <si>
    <t>PPT美化，包括图标重绘、字体设计等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</si>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</sst>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7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0" borderId="0">
      <alignment vertical="top"/>
    </xf>
    <xf numFmtId="0" fontId="16" fillId="9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14" fillId="15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5" fillId="0" borderId="0">
      <alignment vertical="top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0"/>
    <xf numFmtId="0" fontId="33" fillId="0" borderId="0">
      <alignment vertical="top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19" borderId="11" applyNumberFormat="0" applyAlignment="0" applyProtection="0">
      <alignment vertical="center"/>
    </xf>
    <xf numFmtId="0" fontId="35" fillId="19" borderId="7" applyNumberFormat="0" applyAlignment="0" applyProtection="0">
      <alignment vertical="center"/>
    </xf>
    <xf numFmtId="0" fontId="36" fillId="20" borderId="1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0" borderId="0"/>
    <xf numFmtId="0" fontId="16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0" borderId="0"/>
    <xf numFmtId="0" fontId="16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5" fillId="0" borderId="0">
      <alignment vertical="top"/>
    </xf>
    <xf numFmtId="0" fontId="43" fillId="13" borderId="0" applyNumberFormat="0" applyBorder="0" applyAlignment="0" applyProtection="0">
      <alignment vertical="center"/>
    </xf>
    <xf numFmtId="0" fontId="15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5" fillId="0" borderId="0">
      <alignment vertical="top"/>
    </xf>
    <xf numFmtId="0" fontId="15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3" fillId="0" borderId="0">
      <alignment vertical="top"/>
    </xf>
  </cellStyleXfs>
  <cellXfs count="6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76" fontId="7" fillId="0" borderId="2" xfId="9" applyFont="1" applyBorder="1" applyAlignment="1"/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9" fontId="7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7" fillId="5" borderId="2" xfId="0" applyNumberFormat="1" applyFont="1" applyFill="1" applyBorder="1"/>
    <xf numFmtId="49" fontId="10" fillId="0" borderId="4" xfId="15" applyNumberFormat="1" applyFont="1" applyBorder="1" applyAlignment="1">
      <alignment horizontal="center" vertical="center"/>
    </xf>
    <xf numFmtId="0" fontId="10" fillId="0" borderId="4" xfId="15" applyFont="1" applyBorder="1" applyAlignment="1">
      <alignment vertical="center"/>
    </xf>
    <xf numFmtId="0" fontId="10" fillId="0" borderId="2" xfId="15" applyFont="1" applyBorder="1" applyAlignment="1">
      <alignment horizontal="left"/>
    </xf>
    <xf numFmtId="0" fontId="10" fillId="0" borderId="2" xfId="15" applyFont="1" applyBorder="1" applyAlignment="1">
      <alignment horizontal="center"/>
    </xf>
    <xf numFmtId="0" fontId="10" fillId="0" borderId="2" xfId="15" applyFont="1" applyBorder="1" applyAlignment="1">
      <alignment horizontal="center" vertical="center"/>
    </xf>
    <xf numFmtId="177" fontId="10" fillId="0" borderId="2" xfId="15" applyNumberFormat="1" applyFont="1" applyBorder="1" applyAlignment="1">
      <alignment horizontal="center" vertical="center"/>
    </xf>
    <xf numFmtId="178" fontId="10" fillId="0" borderId="2" xfId="15" applyNumberFormat="1" applyFont="1" applyBorder="1"/>
    <xf numFmtId="0" fontId="10" fillId="0" borderId="2" xfId="15" applyFont="1" applyBorder="1" applyAlignment="1">
      <alignment vertical="center"/>
    </xf>
    <xf numFmtId="0" fontId="10" fillId="0" borderId="4" xfId="15" applyFont="1" applyBorder="1" applyAlignment="1">
      <alignment horizontal="left" vertical="center" wrapText="1"/>
    </xf>
    <xf numFmtId="0" fontId="10" fillId="0" borderId="2" xfId="15" applyFont="1" applyBorder="1" applyAlignment="1">
      <alignment horizontal="left" vertical="top" wrapText="1"/>
    </xf>
    <xf numFmtId="0" fontId="10" fillId="0" borderId="2" xfId="15" applyNumberFormat="1" applyFont="1" applyBorder="1" applyAlignment="1">
      <alignment horizontal="center" vertical="center"/>
    </xf>
    <xf numFmtId="178" fontId="10" fillId="0" borderId="2" xfId="15" applyNumberFormat="1" applyFont="1" applyBorder="1" applyAlignment="1">
      <alignment horizontal="right" vertical="center"/>
    </xf>
    <xf numFmtId="49" fontId="10" fillId="0" borderId="5" xfId="15" applyNumberFormat="1" applyFont="1" applyBorder="1" applyAlignment="1">
      <alignment horizontal="center" vertical="center"/>
    </xf>
    <xf numFmtId="0" fontId="10" fillId="0" borderId="5" xfId="15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/>
    <xf numFmtId="0" fontId="10" fillId="0" borderId="2" xfId="15" applyFont="1" applyBorder="1" applyAlignment="1">
      <alignment horizontal="right"/>
    </xf>
    <xf numFmtId="179" fontId="10" fillId="0" borderId="2" xfId="15" applyNumberFormat="1" applyFont="1" applyBorder="1"/>
    <xf numFmtId="0" fontId="9" fillId="0" borderId="2" xfId="15" applyFont="1" applyBorder="1" applyAlignment="1">
      <alignment horizontal="right"/>
    </xf>
    <xf numFmtId="179" fontId="9" fillId="0" borderId="2" xfId="15" applyNumberFormat="1" applyFont="1" applyBorder="1"/>
    <xf numFmtId="0" fontId="7" fillId="5" borderId="2" xfId="0" applyFont="1" applyFill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179" fontId="7" fillId="0" borderId="2" xfId="0" applyNumberFormat="1" applyFont="1" applyBorder="1"/>
    <xf numFmtId="0" fontId="11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80" fontId="13" fillId="0" borderId="6" xfId="0" applyNumberFormat="1" applyFont="1" applyBorder="1"/>
    <xf numFmtId="0" fontId="9" fillId="8" borderId="0" xfId="0" applyFont="1" applyFill="1" applyAlignment="1">
      <alignment vertical="top" wrapText="1"/>
    </xf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常规 3 2 2" xfId="22"/>
    <cellStyle name="常规 2 5" xfId="23"/>
    <cellStyle name="解释性文本" xfId="24" builtinId="53"/>
    <cellStyle name="标题 1" xfId="25" builtinId="16"/>
    <cellStyle name="标题 2" xfId="26" builtinId="17"/>
    <cellStyle name="0,0_x000d__x000a_NA_x000d__x000a_" xfId="27"/>
    <cellStyle name="Normal_Event Logistic Service RFQ Template_v3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好_Meeting Request（1125 价）" xfId="36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Normal 2" xfId="52"/>
    <cellStyle name="40% - 强调文字颜色 4" xfId="53" builtinId="43"/>
    <cellStyle name="强调文字颜色 5" xfId="54" builtinId="45"/>
    <cellStyle name="Normal 3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千位分隔 3" xfId="61"/>
    <cellStyle name="Comma 2 2" xfId="62"/>
    <cellStyle name="標準_Meeting Request（1125 价）" xfId="63"/>
    <cellStyle name="差_20131026　杭州無錫2日間見積もり(0929)" xfId="64"/>
    <cellStyle name="常规 2" xfId="65"/>
    <cellStyle name="常规 3" xfId="66"/>
    <cellStyle name="常规 3 3" xfId="67"/>
    <cellStyle name="常规 3 3 2" xfId="68"/>
    <cellStyle name="常规 3 4" xfId="69"/>
    <cellStyle name="常规 4" xfId="70"/>
    <cellStyle name="常规 5" xfId="71"/>
    <cellStyle name="好_20131026　杭州無錫2日間見積もり(0929)" xfId="72"/>
    <cellStyle name="千位分隔 2" xfId="73"/>
    <cellStyle name="千位分隔 2 2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6"/>
  <sheetViews>
    <sheetView showGridLines="0" tabSelected="1" zoomScale="70" zoomScaleNormal="70" workbookViewId="0">
      <selection activeCell="C3" sqref="C3"/>
    </sheetView>
  </sheetViews>
  <sheetFormatPr defaultColWidth="9" defaultRowHeight="17.4"/>
  <cols>
    <col min="1" max="1" width="9.66666666666667" style="1" customWidth="1"/>
    <col min="2" max="2" width="33.6666666666667" style="2" customWidth="1"/>
    <col min="3" max="3" width="38.9166666666667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6"/>
      <c r="C2" s="6"/>
      <c r="D2" s="7"/>
      <c r="E2" s="8"/>
      <c r="G2" s="2"/>
    </row>
    <row r="3" ht="34.8" spans="1:7">
      <c r="A3" s="9"/>
      <c r="B3" s="10" t="s">
        <v>1</v>
      </c>
      <c r="C3" s="11" t="s">
        <v>2</v>
      </c>
      <c r="G3" s="2"/>
    </row>
    <row r="4" spans="1:7">
      <c r="A4" s="12" t="s">
        <v>3</v>
      </c>
      <c r="B4" s="13" t="s">
        <v>4</v>
      </c>
      <c r="C4" s="14" t="s">
        <v>5</v>
      </c>
      <c r="D4" s="15"/>
      <c r="F4" s="16"/>
      <c r="G4" s="2"/>
    </row>
    <row r="5" spans="1:7">
      <c r="A5" s="17">
        <v>1</v>
      </c>
      <c r="B5" s="18" t="str">
        <f>B11</f>
        <v>DA设计及印刷</v>
      </c>
      <c r="C5" s="19">
        <f>H17</f>
        <v>14300</v>
      </c>
      <c r="D5" s="20"/>
      <c r="G5" s="2"/>
    </row>
    <row r="6" spans="1:7">
      <c r="A6" s="17">
        <v>2</v>
      </c>
      <c r="B6" s="18" t="str">
        <f>B18</f>
        <v>专家幻灯，共5页</v>
      </c>
      <c r="C6" s="19">
        <f>H21</f>
        <v>4750</v>
      </c>
      <c r="D6" s="20"/>
      <c r="G6" s="2"/>
    </row>
    <row r="7" spans="1:7">
      <c r="A7" s="17">
        <v>3</v>
      </c>
      <c r="B7" s="18" t="str">
        <f>B23</f>
        <v>税 Tax</v>
      </c>
      <c r="C7" s="19">
        <f>H24</f>
        <v>1143</v>
      </c>
      <c r="D7" s="15"/>
      <c r="G7" s="2"/>
    </row>
    <row r="8" spans="1:7">
      <c r="A8" s="21"/>
      <c r="B8" s="22" t="s">
        <v>6</v>
      </c>
      <c r="C8" s="23">
        <f>SUM(C5:C7)</f>
        <v>20193</v>
      </c>
      <c r="D8" s="15"/>
      <c r="G8" s="2"/>
    </row>
    <row r="9" ht="45" customHeight="1" spans="1:7">
      <c r="A9" s="9"/>
      <c r="B9" s="24" t="s">
        <v>7</v>
      </c>
      <c r="C9" s="25"/>
      <c r="D9" s="15"/>
      <c r="G9" s="2"/>
    </row>
    <row r="10" spans="1:8">
      <c r="A10" s="26" t="s">
        <v>8</v>
      </c>
      <c r="B10" s="27" t="s">
        <v>9</v>
      </c>
      <c r="C10" s="27"/>
      <c r="D10" s="28" t="s">
        <v>10</v>
      </c>
      <c r="E10" s="28" t="s">
        <v>11</v>
      </c>
      <c r="F10" s="29" t="s">
        <v>12</v>
      </c>
      <c r="G10" s="29" t="s">
        <v>13</v>
      </c>
      <c r="H10" s="30" t="s">
        <v>14</v>
      </c>
    </row>
    <row r="11" spans="1:8">
      <c r="A11" s="31">
        <v>1</v>
      </c>
      <c r="B11" s="32" t="s">
        <v>15</v>
      </c>
      <c r="C11" s="33"/>
      <c r="D11" s="31"/>
      <c r="E11" s="34"/>
      <c r="F11" s="35"/>
      <c r="G11" s="35"/>
      <c r="H11" s="36"/>
    </row>
    <row r="12" spans="1:8">
      <c r="A12" s="37" t="s">
        <v>16</v>
      </c>
      <c r="B12" s="38" t="s">
        <v>17</v>
      </c>
      <c r="C12" s="39" t="s">
        <v>18</v>
      </c>
      <c r="D12" s="40" t="s">
        <v>19</v>
      </c>
      <c r="E12" s="41">
        <v>1</v>
      </c>
      <c r="F12" s="42">
        <v>4</v>
      </c>
      <c r="G12" s="42">
        <v>700</v>
      </c>
      <c r="H12" s="43">
        <f>F12*E12*G12</f>
        <v>2800</v>
      </c>
    </row>
    <row r="13" spans="1:8">
      <c r="A13" s="37" t="s">
        <v>20</v>
      </c>
      <c r="B13" s="44" t="s">
        <v>21</v>
      </c>
      <c r="C13" s="39" t="s">
        <v>22</v>
      </c>
      <c r="D13" s="40" t="s">
        <v>23</v>
      </c>
      <c r="E13" s="41">
        <v>1</v>
      </c>
      <c r="F13" s="42">
        <v>7</v>
      </c>
      <c r="G13" s="42">
        <v>500</v>
      </c>
      <c r="H13" s="43">
        <f>F13*E13*G13</f>
        <v>3500</v>
      </c>
    </row>
    <row r="14" ht="31.5" customHeight="1" spans="1:8">
      <c r="A14" s="37" t="s">
        <v>24</v>
      </c>
      <c r="B14" s="45" t="s">
        <v>25</v>
      </c>
      <c r="C14" s="46" t="s">
        <v>26</v>
      </c>
      <c r="D14" s="41" t="s">
        <v>27</v>
      </c>
      <c r="E14" s="41">
        <v>1</v>
      </c>
      <c r="F14" s="42">
        <v>5000</v>
      </c>
      <c r="G14" s="47">
        <v>1.5</v>
      </c>
      <c r="H14" s="48">
        <f>E14*F14*G14</f>
        <v>7500</v>
      </c>
    </row>
    <row r="15" ht="34.8" spans="1:9">
      <c r="A15" s="49"/>
      <c r="B15" s="50"/>
      <c r="C15" s="46" t="s">
        <v>28</v>
      </c>
      <c r="D15" s="41" t="s">
        <v>27</v>
      </c>
      <c r="E15" s="41">
        <v>1</v>
      </c>
      <c r="F15" s="42">
        <v>5000</v>
      </c>
      <c r="G15" s="47">
        <v>2.2</v>
      </c>
      <c r="H15" s="48">
        <f>E15*F15*G15</f>
        <v>11000</v>
      </c>
      <c r="I15" s="67" t="s">
        <v>29</v>
      </c>
    </row>
    <row r="16" spans="1:8">
      <c r="A16" s="49" t="s">
        <v>30</v>
      </c>
      <c r="B16" s="51" t="s">
        <v>31</v>
      </c>
      <c r="C16" s="51" t="s">
        <v>32</v>
      </c>
      <c r="D16" s="52" t="s">
        <v>33</v>
      </c>
      <c r="E16" s="53">
        <v>1</v>
      </c>
      <c r="F16" s="54">
        <v>1</v>
      </c>
      <c r="G16" s="53">
        <v>500</v>
      </c>
      <c r="H16" s="55">
        <f t="shared" ref="H16" si="0">E16*F16*G16</f>
        <v>500</v>
      </c>
    </row>
    <row r="17" spans="1:8">
      <c r="A17" s="56" t="s">
        <v>34</v>
      </c>
      <c r="B17" s="56"/>
      <c r="C17" s="56"/>
      <c r="D17" s="56"/>
      <c r="E17" s="56"/>
      <c r="F17" s="56"/>
      <c r="G17" s="56"/>
      <c r="H17" s="57">
        <f>H16+H14+H13+H12</f>
        <v>14300</v>
      </c>
    </row>
    <row r="18" spans="1:8">
      <c r="A18" s="31">
        <v>2</v>
      </c>
      <c r="B18" s="32" t="s">
        <v>35</v>
      </c>
      <c r="C18" s="33"/>
      <c r="D18" s="31"/>
      <c r="E18" s="34"/>
      <c r="F18" s="35"/>
      <c r="G18" s="35"/>
      <c r="H18" s="36"/>
    </row>
    <row r="19" spans="1:8">
      <c r="A19" s="37" t="s">
        <v>36</v>
      </c>
      <c r="B19" s="38" t="s">
        <v>37</v>
      </c>
      <c r="C19" s="39" t="s">
        <v>38</v>
      </c>
      <c r="D19" s="40" t="s">
        <v>19</v>
      </c>
      <c r="E19" s="41">
        <v>1</v>
      </c>
      <c r="F19" s="42">
        <v>5</v>
      </c>
      <c r="G19" s="42">
        <v>850</v>
      </c>
      <c r="H19" s="43">
        <f>F19*E19*G19</f>
        <v>4250</v>
      </c>
    </row>
    <row r="20" spans="1:8">
      <c r="A20" s="37" t="s">
        <v>39</v>
      </c>
      <c r="B20" s="44" t="s">
        <v>40</v>
      </c>
      <c r="C20" s="39" t="s">
        <v>41</v>
      </c>
      <c r="D20" s="40" t="s">
        <v>19</v>
      </c>
      <c r="E20" s="41">
        <v>1</v>
      </c>
      <c r="F20" s="42">
        <v>5</v>
      </c>
      <c r="G20" s="42">
        <v>100</v>
      </c>
      <c r="H20" s="43">
        <f>F20*E20*G20</f>
        <v>500</v>
      </c>
    </row>
    <row r="21" spans="1:8">
      <c r="A21" s="56" t="s">
        <v>34</v>
      </c>
      <c r="B21" s="56"/>
      <c r="C21" s="56"/>
      <c r="D21" s="56"/>
      <c r="E21" s="56"/>
      <c r="F21" s="56"/>
      <c r="G21" s="56"/>
      <c r="H21" s="57">
        <f>SUM(H19:H20)</f>
        <v>4750</v>
      </c>
    </row>
    <row r="22" spans="1:8">
      <c r="A22" s="58" t="s">
        <v>34</v>
      </c>
      <c r="B22" s="58"/>
      <c r="C22" s="58"/>
      <c r="D22" s="58"/>
      <c r="E22" s="58"/>
      <c r="F22" s="58"/>
      <c r="G22" s="58"/>
      <c r="H22" s="59">
        <f>H17+H21</f>
        <v>19050</v>
      </c>
    </row>
    <row r="23" spans="1:8">
      <c r="A23" s="31">
        <v>3</v>
      </c>
      <c r="B23" s="60" t="s">
        <v>42</v>
      </c>
      <c r="C23" s="33">
        <v>0.06</v>
      </c>
      <c r="D23" s="31"/>
      <c r="E23" s="34"/>
      <c r="F23" s="35"/>
      <c r="G23" s="35"/>
      <c r="H23" s="36"/>
    </row>
    <row r="24" spans="1:8">
      <c r="A24" s="61" t="s">
        <v>34</v>
      </c>
      <c r="B24" s="61"/>
      <c r="C24" s="61"/>
      <c r="D24" s="62"/>
      <c r="E24" s="61"/>
      <c r="F24" s="61"/>
      <c r="G24" s="61"/>
      <c r="H24" s="63">
        <f>H22*C23</f>
        <v>1143</v>
      </c>
    </row>
    <row r="25" ht="15.6" spans="1:8">
      <c r="A25" s="64"/>
      <c r="B25" s="64"/>
      <c r="C25" s="64"/>
      <c r="D25" s="64"/>
      <c r="E25" s="64"/>
      <c r="F25" s="64"/>
      <c r="G25" s="64"/>
      <c r="H25" s="64"/>
    </row>
    <row r="26" spans="1:8">
      <c r="A26" s="65" t="s">
        <v>43</v>
      </c>
      <c r="B26" s="65"/>
      <c r="C26" s="65"/>
      <c r="D26" s="65"/>
      <c r="E26" s="65"/>
      <c r="F26" s="65"/>
      <c r="G26" s="65"/>
      <c r="H26" s="66">
        <f>H22+H24</f>
        <v>20193</v>
      </c>
    </row>
  </sheetData>
  <mergeCells count="9">
    <mergeCell ref="A2:C2"/>
    <mergeCell ref="A17:G17"/>
    <mergeCell ref="A21:G21"/>
    <mergeCell ref="A22:G22"/>
    <mergeCell ref="A24:G24"/>
    <mergeCell ref="A25:H25"/>
    <mergeCell ref="A26:G26"/>
    <mergeCell ref="A14:A15"/>
    <mergeCell ref="B14:B1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Luxxxxx_</cp:lastModifiedBy>
  <dcterms:created xsi:type="dcterms:W3CDTF">2014-02-12T08:04:00Z</dcterms:created>
  <cp:lastPrinted>2021-10-25T02:19:00Z</cp:lastPrinted>
  <dcterms:modified xsi:type="dcterms:W3CDTF">2023-09-06T07:18:31Z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D3F51595FBF54ABEA8270F016FFD8B14_13</vt:lpwstr>
  </property>
  <property fmtid="{D5CDD505-2E9C-101B-9397-08002B2CF9AE}" pid="10" name="KSOProductBuildVer">
    <vt:lpwstr>2052-11.1.0.14309</vt:lpwstr>
  </property>
</Properties>
</file>