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spd\Desktop\"/>
    </mc:Choice>
  </mc:AlternateContent>
  <bookViews>
    <workbookView xWindow="0" yWindow="0" windowWidth="23040" windowHeight="9570"/>
  </bookViews>
  <sheets>
    <sheet name="Summary" sheetId="9" r:id="rId1"/>
    <sheet name="medical" sheetId="1" r:id="rId2"/>
    <sheet name="creative" sheetId="11" r:id="rId3"/>
    <sheet name="Staffing Fee" sheetId="7" r:id="rId4"/>
  </sheets>
  <calcPr calcId="152511" concurrentCalc="0"/>
</workbook>
</file>

<file path=xl/calcChain.xml><?xml version="1.0" encoding="utf-8"?>
<calcChain xmlns="http://schemas.openxmlformats.org/spreadsheetml/2006/main">
  <c r="H15" i="1" l="1"/>
  <c r="H10" i="7"/>
  <c r="H9" i="7"/>
  <c r="H18" i="11"/>
  <c r="H17" i="11"/>
  <c r="H19" i="11"/>
  <c r="H20" i="11"/>
  <c r="H14" i="11"/>
  <c r="H13" i="11"/>
  <c r="H15" i="11"/>
  <c r="H12" i="11"/>
  <c r="H9" i="11"/>
  <c r="H10" i="11"/>
  <c r="H14" i="1"/>
  <c r="H13" i="1"/>
  <c r="H12" i="1"/>
  <c r="H11" i="1"/>
  <c r="C9" i="9"/>
  <c r="H10" i="1"/>
  <c r="H9" i="1"/>
  <c r="H11" i="7"/>
  <c r="C13" i="9"/>
  <c r="C11" i="9"/>
  <c r="C15" i="9"/>
  <c r="C16" i="9"/>
  <c r="C17" i="9"/>
  <c r="C20" i="9"/>
</calcChain>
</file>

<file path=xl/sharedStrings.xml><?xml version="1.0" encoding="utf-8"?>
<sst xmlns="http://schemas.openxmlformats.org/spreadsheetml/2006/main" count="120" uniqueCount="65">
  <si>
    <t>Quotation</t>
  </si>
  <si>
    <t>Client:</t>
  </si>
  <si>
    <t>AstraZeneca</t>
  </si>
  <si>
    <t xml:space="preserve">Project Name: </t>
  </si>
  <si>
    <t>2023安达释材料制作项目</t>
  </si>
  <si>
    <t>Supplier Contact Information:</t>
  </si>
  <si>
    <t>Effective Date:</t>
  </si>
  <si>
    <t>Item</t>
  </si>
  <si>
    <t>Cost</t>
  </si>
  <si>
    <t>I. Medical</t>
  </si>
  <si>
    <t>Sub-total</t>
  </si>
  <si>
    <t>II. Creative</t>
  </si>
  <si>
    <t>III. Staffing Fee</t>
  </si>
  <si>
    <t>TAX 6%</t>
  </si>
  <si>
    <t>Total</t>
  </si>
  <si>
    <t>Discounted Price (if have)</t>
  </si>
  <si>
    <t>Staffing Fee % of total cost</t>
  </si>
  <si>
    <t>Description</t>
  </si>
  <si>
    <t>AZ Annual Rate
(if have, list year)</t>
  </si>
  <si>
    <t>Unit Price</t>
  </si>
  <si>
    <t>Unit</t>
  </si>
  <si>
    <t>Quantity</t>
  </si>
  <si>
    <t>Amount</t>
  </si>
  <si>
    <t>1.零售患教幻灯（预计30P，按实际页数结算）</t>
  </si>
  <si>
    <t>幻灯框架整理</t>
  </si>
  <si>
    <t>根据已有标题提供幻灯大纲</t>
  </si>
  <si>
    <t>套</t>
  </si>
  <si>
    <t>销售培训幻灯(new work)</t>
  </si>
  <si>
    <t>包括医学编辑及适量文献检索</t>
  </si>
  <si>
    <t>页</t>
  </si>
  <si>
    <t>文献标注(new work)</t>
  </si>
  <si>
    <t>根据所提供素材整理、高亮</t>
  </si>
  <si>
    <t>篇</t>
  </si>
  <si>
    <t>中文原文下载</t>
  </si>
  <si>
    <t>英文原文下载</t>
  </si>
  <si>
    <r>
      <rPr>
        <sz val="10"/>
        <color theme="1"/>
        <rFont val="Arial"/>
        <family val="2"/>
      </rPr>
      <t>PPT</t>
    </r>
    <r>
      <rPr>
        <sz val="10"/>
        <color theme="1"/>
        <rFont val="宋体"/>
        <family val="3"/>
        <charset val="134"/>
      </rPr>
      <t>美化</t>
    </r>
    <r>
      <rPr>
        <sz val="10"/>
        <color theme="1"/>
        <rFont val="Arial"/>
        <family val="2"/>
      </rPr>
      <t>(</t>
    </r>
    <r>
      <rPr>
        <sz val="10"/>
        <color theme="1"/>
        <rFont val="宋体"/>
        <family val="3"/>
        <charset val="134"/>
      </rPr>
      <t>普通美化</t>
    </r>
    <r>
      <rPr>
        <sz val="10"/>
        <color theme="1"/>
        <rFont val="Arial"/>
        <family val="2"/>
      </rPr>
      <t>)(new work)</t>
    </r>
  </si>
  <si>
    <r>
      <rPr>
        <sz val="10"/>
        <color theme="1"/>
        <rFont val="宋体"/>
        <family val="3"/>
        <charset val="134"/>
      </rPr>
      <t>使用</t>
    </r>
    <r>
      <rPr>
        <sz val="10"/>
        <color theme="1"/>
        <rFont val="Arial"/>
        <family val="2"/>
      </rPr>
      <t>PPT</t>
    </r>
    <r>
      <rPr>
        <sz val="10"/>
        <color theme="1"/>
        <rFont val="宋体"/>
        <family val="3"/>
        <charset val="134"/>
      </rPr>
      <t>重绘图表、字体设定、动作设定等</t>
    </r>
  </si>
  <si>
    <t>Total：</t>
  </si>
  <si>
    <t>1.KV（针对零售场景的疾病教育类画面）</t>
  </si>
  <si>
    <r>
      <rPr>
        <sz val="10"/>
        <color theme="1"/>
        <rFont val="宋体"/>
        <family val="3"/>
        <charset val="134"/>
      </rPr>
      <t>产品</t>
    </r>
    <r>
      <rPr>
        <sz val="10"/>
        <color theme="1"/>
        <rFont val="Arial"/>
        <family val="2"/>
      </rPr>
      <t>KV (New work)</t>
    </r>
  </si>
  <si>
    <t>包括创意、设计、完稿（不包含租图、拍摄等第三方费用）</t>
  </si>
  <si>
    <t>张</t>
  </si>
  <si>
    <t>Sub-total：</t>
  </si>
  <si>
    <t>2.展架及背景板画面</t>
  </si>
  <si>
    <r>
      <rPr>
        <sz val="10"/>
        <color theme="1"/>
        <rFont val="宋体"/>
        <family val="3"/>
        <charset val="134"/>
      </rPr>
      <t>易拉宝</t>
    </r>
    <r>
      <rPr>
        <sz val="10"/>
        <color theme="1"/>
        <rFont val="Arial"/>
        <family val="2"/>
      </rPr>
      <t>/X</t>
    </r>
    <r>
      <rPr>
        <sz val="10"/>
        <color theme="1"/>
        <rFont val="宋体"/>
        <family val="3"/>
        <charset val="134"/>
      </rPr>
      <t>展架</t>
    </r>
    <r>
      <rPr>
        <sz val="10"/>
        <color theme="1"/>
        <rFont val="Arial"/>
        <family val="2"/>
      </rPr>
      <t>(New work)</t>
    </r>
  </si>
  <si>
    <r>
      <rPr>
        <sz val="10"/>
        <color theme="1"/>
        <rFont val="宋体"/>
        <family val="3"/>
        <charset val="134"/>
      </rPr>
      <t>根据已有</t>
    </r>
    <r>
      <rPr>
        <sz val="10"/>
        <color theme="1"/>
        <rFont val="Arial"/>
        <family val="2"/>
      </rPr>
      <t>KV</t>
    </r>
    <r>
      <rPr>
        <sz val="10"/>
        <color theme="1"/>
        <rFont val="宋体"/>
        <family val="3"/>
        <charset val="134"/>
      </rPr>
      <t>进行设计、排版、完稿，尺寸</t>
    </r>
    <r>
      <rPr>
        <sz val="10"/>
        <color theme="1"/>
        <rFont val="Arial"/>
        <family val="2"/>
      </rPr>
      <t>1.2M*2M</t>
    </r>
  </si>
  <si>
    <t>个</t>
  </si>
  <si>
    <r>
      <rPr>
        <sz val="10"/>
        <color theme="1"/>
        <rFont val="宋体"/>
        <family val="3"/>
        <charset val="134"/>
      </rPr>
      <t>非DA类文案撰写</t>
    </r>
    <r>
      <rPr>
        <sz val="10"/>
        <color theme="1"/>
        <rFont val="Arial"/>
        <family val="2"/>
      </rPr>
      <t>(New work)</t>
    </r>
  </si>
  <si>
    <t>如海报、展架、邀请函等</t>
  </si>
  <si>
    <r>
      <rPr>
        <sz val="10"/>
        <color theme="1"/>
        <rFont val="宋体"/>
        <family val="3"/>
        <charset val="134"/>
      </rPr>
      <t>背景板</t>
    </r>
    <r>
      <rPr>
        <sz val="10"/>
        <color theme="1"/>
        <rFont val="Arial"/>
        <family val="2"/>
      </rPr>
      <t>(New work)</t>
    </r>
  </si>
  <si>
    <r>
      <rPr>
        <sz val="10"/>
        <color theme="1"/>
        <rFont val="宋体"/>
        <family val="3"/>
        <charset val="134"/>
      </rPr>
      <t>根据已有</t>
    </r>
    <r>
      <rPr>
        <sz val="10"/>
        <color theme="1"/>
        <rFont val="Arial"/>
        <family val="2"/>
      </rPr>
      <t>KV</t>
    </r>
    <r>
      <rPr>
        <sz val="10"/>
        <color theme="1"/>
        <rFont val="宋体"/>
        <family val="3"/>
        <charset val="134"/>
      </rPr>
      <t>进行设计、排版、完稿</t>
    </r>
  </si>
  <si>
    <t>3.短视频（1min，共10个）</t>
  </si>
  <si>
    <t>后期剪辑</t>
  </si>
  <si>
    <t>后期剪辑精剪</t>
  </si>
  <si>
    <t>小时/hour(s)</t>
  </si>
  <si>
    <t>中英文字幕</t>
  </si>
  <si>
    <t>分钟</t>
  </si>
  <si>
    <t>项目管理/人员管理 
Service Fee/Staffing Fee</t>
  </si>
  <si>
    <t>Medical Manager</t>
  </si>
  <si>
    <t>小时</t>
  </si>
  <si>
    <t>Art Director</t>
  </si>
  <si>
    <t>2023.6.26</t>
    <phoneticPr fontId="16" type="noConversion"/>
  </si>
  <si>
    <t>2023.6.26</t>
    <phoneticPr fontId="16" type="noConversion"/>
  </si>
  <si>
    <t>bin.jiang@ccmtv.cn</t>
    <phoneticPr fontId="16" type="noConversion"/>
  </si>
  <si>
    <t>bin.jiang@ccmtv.cn</t>
    <phoneticPr fontId="1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</si>
</sst>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 * #,##0.00_ ;_ * \-#,##0.00_ ;_ * &quot;-&quot;??_ ;_ @_ "/>
    <numFmt numFmtId="176" formatCode="0_ "/>
    <numFmt numFmtId="177" formatCode="0_);[Red]\(0\)"/>
    <numFmt numFmtId="178" formatCode="\¥#,##0.00_);[Red]\(\¥#,##0.00\)"/>
    <numFmt numFmtId="179" formatCode="\¥#,##0.00;[Red]\¥#,##0.00"/>
  </numFmts>
  <fonts count="17" x14ac:knownFonts="1">
    <font>
      <sz val="12"/>
      <name val="宋体"/>
      <charset val="134"/>
    </font>
    <font>
      <b/>
      <sz val="28"/>
      <name val="微软雅黑"/>
      <family val="2"/>
      <charset val="134"/>
    </font>
    <font>
      <b/>
      <sz val="10"/>
      <name val="微软雅黑"/>
      <family val="2"/>
      <charset val="134"/>
    </font>
    <font>
      <sz val="10"/>
      <name val="微软雅黑"/>
      <family val="2"/>
      <charset val="134"/>
    </font>
    <font>
      <u/>
      <sz val="12"/>
      <color theme="10"/>
      <name val="宋体"/>
      <family val="3"/>
      <charset val="134"/>
    </font>
    <font>
      <b/>
      <sz val="11"/>
      <name val="微软雅黑"/>
      <family val="2"/>
      <charset val="134"/>
    </font>
    <font>
      <sz val="9"/>
      <name val="微软雅黑"/>
      <family val="2"/>
      <charset val="134"/>
    </font>
    <font>
      <sz val="9"/>
      <color theme="1"/>
      <name val="微软雅黑"/>
      <family val="2"/>
      <charset val="134"/>
    </font>
    <font>
      <sz val="10"/>
      <name val="Arial"/>
      <family val="2"/>
    </font>
    <font>
      <sz val="10"/>
      <color theme="1"/>
      <name val="宋体"/>
      <family val="3"/>
      <charset val="134"/>
    </font>
    <font>
      <sz val="10"/>
      <name val="宋体"/>
      <family val="3"/>
      <charset val="134"/>
      <scheme val="minor"/>
    </font>
    <font>
      <sz val="10"/>
      <color theme="1"/>
      <name val="Arial"/>
      <family val="2"/>
    </font>
    <font>
      <b/>
      <sz val="12"/>
      <color rgb="FF0070C0"/>
      <name val="宋体"/>
      <family val="3"/>
      <charset val="134"/>
      <scheme val="minor"/>
    </font>
    <font>
      <b/>
      <sz val="12"/>
      <color rgb="FFFF0000"/>
      <name val="宋体"/>
      <family val="3"/>
      <charset val="134"/>
      <scheme val="minor"/>
    </font>
    <font>
      <sz val="12"/>
      <name val="Times New Roman"/>
      <family val="1"/>
    </font>
    <font>
      <sz val="12"/>
      <name val="宋体"/>
      <family val="3"/>
      <charset val="134"/>
    </font>
    <font>
      <sz val="9"/>
      <name val="宋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99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0">
    <xf numFmtId="0" fontId="0" fillId="0" borderId="0">
      <alignment vertical="center"/>
    </xf>
    <xf numFmtId="0" fontId="15" fillId="0" borderId="0">
      <alignment vertical="center"/>
    </xf>
    <xf numFmtId="43" fontId="15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9" fontId="15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/>
    <xf numFmtId="0" fontId="14" fillId="0" borderId="0"/>
  </cellStyleXfs>
  <cellXfs count="74">
    <xf numFmtId="0" fontId="0" fillId="0" borderId="0" xfId="0">
      <alignment vertical="center"/>
    </xf>
    <xf numFmtId="0" fontId="15" fillId="0" borderId="0" xfId="6" applyFill="1"/>
    <xf numFmtId="0" fontId="0" fillId="0" borderId="0" xfId="0" applyFill="1">
      <alignment vertical="center"/>
    </xf>
    <xf numFmtId="0" fontId="0" fillId="0" borderId="0" xfId="0" applyAlignment="1">
      <alignment vertical="center" wrapText="1"/>
    </xf>
    <xf numFmtId="0" fontId="1" fillId="0" borderId="0" xfId="7" applyFont="1" applyAlignment="1">
      <alignment vertical="center"/>
    </xf>
    <xf numFmtId="0" fontId="2" fillId="0" borderId="0" xfId="7" applyFont="1">
      <alignment vertical="center"/>
    </xf>
    <xf numFmtId="177" fontId="3" fillId="0" borderId="0" xfId="7" applyNumberFormat="1" applyFont="1" applyFill="1" applyAlignment="1">
      <alignment horizontal="left"/>
    </xf>
    <xf numFmtId="0" fontId="3" fillId="0" borderId="0" xfId="5" applyFont="1" applyAlignment="1">
      <alignment vertical="center" wrapText="1"/>
    </xf>
    <xf numFmtId="177" fontId="3" fillId="0" borderId="0" xfId="7" applyNumberFormat="1" applyFont="1" applyAlignment="1">
      <alignment horizontal="center"/>
    </xf>
    <xf numFmtId="177" fontId="3" fillId="0" borderId="0" xfId="7" applyNumberFormat="1" applyFont="1" applyFill="1" applyAlignment="1">
      <alignment horizontal="center"/>
    </xf>
    <xf numFmtId="0" fontId="3" fillId="0" borderId="0" xfId="5" applyFont="1" applyAlignment="1">
      <alignment wrapText="1"/>
    </xf>
    <xf numFmtId="0" fontId="2" fillId="0" borderId="0" xfId="5" applyFont="1" applyFill="1" applyBorder="1" applyAlignment="1">
      <alignment vertical="center"/>
    </xf>
    <xf numFmtId="0" fontId="4" fillId="0" borderId="0" xfId="3" applyFill="1" applyBorder="1" applyAlignment="1">
      <alignment horizontal="left" vertical="center"/>
    </xf>
    <xf numFmtId="0" fontId="2" fillId="0" borderId="0" xfId="5" applyFont="1" applyFill="1" applyBorder="1" applyAlignment="1">
      <alignment horizontal="left" vertical="center"/>
    </xf>
    <xf numFmtId="0" fontId="2" fillId="0" borderId="0" xfId="5" applyFont="1" applyFill="1" applyBorder="1" applyAlignment="1">
      <alignment horizontal="right" vertical="center"/>
    </xf>
    <xf numFmtId="0" fontId="5" fillId="0" borderId="1" xfId="5" applyFont="1" applyFill="1" applyBorder="1" applyAlignment="1">
      <alignment horizontal="center" vertical="center"/>
    </xf>
    <xf numFmtId="0" fontId="5" fillId="0" borderId="2" xfId="5" applyFont="1" applyFill="1" applyBorder="1" applyAlignment="1">
      <alignment horizontal="center" vertical="center" wrapText="1"/>
    </xf>
    <xf numFmtId="0" fontId="5" fillId="0" borderId="2" xfId="5" applyFont="1" applyFill="1" applyBorder="1" applyAlignment="1">
      <alignment horizontal="center" vertical="center"/>
    </xf>
    <xf numFmtId="0" fontId="5" fillId="0" borderId="3" xfId="5" applyFont="1" applyFill="1" applyBorder="1" applyAlignment="1">
      <alignment horizontal="center" vertical="center"/>
    </xf>
    <xf numFmtId="0" fontId="6" fillId="0" borderId="7" xfId="0" applyFont="1" applyBorder="1" applyAlignment="1">
      <alignment horizontal="left"/>
    </xf>
    <xf numFmtId="0" fontId="6" fillId="0" borderId="8" xfId="0" applyFont="1" applyBorder="1" applyAlignment="1">
      <alignment horizontal="left" vertical="center"/>
    </xf>
    <xf numFmtId="40" fontId="7" fillId="0" borderId="8" xfId="8" applyNumberFormat="1" applyFont="1" applyFill="1" applyBorder="1" applyAlignment="1">
      <alignment horizontal="center" vertical="center"/>
    </xf>
    <xf numFmtId="9" fontId="6" fillId="0" borderId="8" xfId="8" applyNumberFormat="1" applyFont="1" applyFill="1" applyBorder="1" applyAlignment="1">
      <alignment horizontal="center" vertical="center"/>
    </xf>
    <xf numFmtId="176" fontId="6" fillId="0" borderId="8" xfId="8" applyNumberFormat="1" applyFont="1" applyFill="1" applyBorder="1" applyAlignment="1">
      <alignment horizontal="center" vertical="center"/>
    </xf>
    <xf numFmtId="37" fontId="7" fillId="0" borderId="10" xfId="2" applyNumberFormat="1" applyFont="1" applyFill="1" applyBorder="1" applyAlignment="1">
      <alignment horizontal="center" vertical="center"/>
    </xf>
    <xf numFmtId="177" fontId="2" fillId="3" borderId="12" xfId="5" applyNumberFormat="1" applyFont="1" applyFill="1" applyBorder="1" applyAlignment="1">
      <alignment horizontal="right" vertical="center"/>
    </xf>
    <xf numFmtId="178" fontId="2" fillId="3" borderId="14" xfId="5" applyNumberFormat="1" applyFont="1" applyFill="1" applyBorder="1" applyAlignment="1">
      <alignment horizontal="right" vertical="center"/>
    </xf>
    <xf numFmtId="177" fontId="2" fillId="0" borderId="0" xfId="7" applyNumberFormat="1" applyFont="1" applyFill="1" applyAlignment="1"/>
    <xf numFmtId="177" fontId="2" fillId="0" borderId="0" xfId="7" applyNumberFormat="1" applyFont="1" applyFill="1" applyAlignment="1">
      <alignment wrapText="1"/>
    </xf>
    <xf numFmtId="0" fontId="2" fillId="0" borderId="0" xfId="7" applyFont="1" applyFill="1" applyAlignment="1">
      <alignment horizontal="left" vertical="center"/>
    </xf>
    <xf numFmtId="177" fontId="8" fillId="0" borderId="0" xfId="7" applyNumberFormat="1" applyFont="1" applyFill="1" applyAlignment="1">
      <alignment horizontal="left"/>
    </xf>
    <xf numFmtId="0" fontId="8" fillId="0" borderId="0" xfId="7" applyFont="1" applyFill="1" applyAlignment="1">
      <alignment horizontal="left" vertical="center" wrapText="1"/>
    </xf>
    <xf numFmtId="0" fontId="8" fillId="0" borderId="0" xfId="7" applyFont="1" applyFill="1" applyAlignment="1">
      <alignment horizontal="left" vertical="center"/>
    </xf>
    <xf numFmtId="177" fontId="8" fillId="0" borderId="0" xfId="7" applyNumberFormat="1" applyFont="1" applyFill="1" applyAlignment="1">
      <alignment horizontal="left" wrapText="1"/>
    </xf>
    <xf numFmtId="0" fontId="9" fillId="0" borderId="7" xfId="0" applyFont="1" applyBorder="1" applyAlignment="1">
      <alignment vertical="center" wrapText="1"/>
    </xf>
    <xf numFmtId="0" fontId="7" fillId="0" borderId="15" xfId="0" applyFont="1" applyFill="1" applyBorder="1" applyAlignment="1">
      <alignment horizontal="center" vertical="center" wrapText="1"/>
    </xf>
    <xf numFmtId="179" fontId="2" fillId="0" borderId="10" xfId="2" applyNumberFormat="1" applyFont="1" applyFill="1" applyBorder="1" applyAlignment="1">
      <alignment horizontal="right" vertical="center"/>
    </xf>
    <xf numFmtId="0" fontId="9" fillId="0" borderId="8" xfId="0" applyFont="1" applyBorder="1" applyAlignment="1">
      <alignment vertical="center" wrapText="1"/>
    </xf>
    <xf numFmtId="0" fontId="9" fillId="0" borderId="17" xfId="0" applyFont="1" applyBorder="1" applyAlignment="1">
      <alignment vertical="center" wrapText="1"/>
    </xf>
    <xf numFmtId="0" fontId="10" fillId="0" borderId="8" xfId="9" applyFont="1" applyFill="1" applyBorder="1" applyAlignment="1">
      <alignment horizontal="left" vertical="center" wrapText="1"/>
    </xf>
    <xf numFmtId="0" fontId="0" fillId="0" borderId="0" xfId="6" applyFont="1" applyFill="1" applyAlignment="1"/>
    <xf numFmtId="0" fontId="11" fillId="0" borderId="8" xfId="0" applyFont="1" applyBorder="1" applyAlignment="1">
      <alignment vertical="center" wrapText="1"/>
    </xf>
    <xf numFmtId="0" fontId="6" fillId="0" borderId="8" xfId="5" applyFont="1" applyFill="1" applyBorder="1" applyAlignment="1">
      <alignment horizontal="center" vertical="center"/>
    </xf>
    <xf numFmtId="0" fontId="6" fillId="0" borderId="8" xfId="8" applyFont="1" applyFill="1" applyBorder="1" applyAlignment="1">
      <alignment horizontal="center" vertical="center"/>
    </xf>
    <xf numFmtId="0" fontId="11" fillId="0" borderId="7" xfId="0" applyFont="1" applyBorder="1" applyAlignment="1">
      <alignment vertical="center" wrapText="1"/>
    </xf>
    <xf numFmtId="179" fontId="2" fillId="3" borderId="14" xfId="5" applyNumberFormat="1" applyFont="1" applyFill="1" applyBorder="1" applyAlignment="1">
      <alignment horizontal="right" vertical="center"/>
    </xf>
    <xf numFmtId="0" fontId="0" fillId="0" borderId="0" xfId="0" applyFont="1">
      <alignment vertical="center"/>
    </xf>
    <xf numFmtId="0" fontId="3" fillId="0" borderId="7" xfId="0" applyFont="1" applyFill="1" applyBorder="1" applyAlignment="1">
      <alignment horizontal="right" vertical="center" wrapText="1"/>
    </xf>
    <xf numFmtId="178" fontId="2" fillId="0" borderId="10" xfId="2" applyNumberFormat="1" applyFont="1" applyFill="1" applyBorder="1" applyAlignment="1">
      <alignment horizontal="right" vertical="center"/>
    </xf>
    <xf numFmtId="0" fontId="2" fillId="5" borderId="17" xfId="0" applyFont="1" applyFill="1" applyBorder="1" applyAlignment="1">
      <alignment horizontal="right" vertical="center" wrapText="1"/>
    </xf>
    <xf numFmtId="178" fontId="2" fillId="5" borderId="18" xfId="2" applyNumberFormat="1" applyFont="1" applyFill="1" applyBorder="1" applyAlignment="1">
      <alignment horizontal="right" vertical="center"/>
    </xf>
    <xf numFmtId="0" fontId="12" fillId="0" borderId="0" xfId="0" applyFont="1" applyAlignment="1">
      <alignment horizontal="right" vertical="center"/>
    </xf>
    <xf numFmtId="0" fontId="13" fillId="6" borderId="0" xfId="0" applyFont="1" applyFill="1" applyAlignment="1">
      <alignment horizontal="right" vertical="center"/>
    </xf>
    <xf numFmtId="10" fontId="0" fillId="6" borderId="0" xfId="4" applyNumberFormat="1" applyFont="1" applyFill="1" applyAlignment="1">
      <alignment vertical="center"/>
    </xf>
    <xf numFmtId="0" fontId="1" fillId="0" borderId="0" xfId="7" applyFont="1" applyAlignment="1">
      <alignment horizontal="center" vertical="center"/>
    </xf>
    <xf numFmtId="0" fontId="5" fillId="2" borderId="4" xfId="5" applyFont="1" applyFill="1" applyBorder="1" applyAlignment="1">
      <alignment horizontal="left" vertical="center"/>
    </xf>
    <xf numFmtId="0" fontId="5" fillId="2" borderId="6" xfId="5" applyFont="1" applyFill="1" applyBorder="1" applyAlignment="1">
      <alignment horizontal="left" vertical="center"/>
    </xf>
    <xf numFmtId="0" fontId="2" fillId="2" borderId="7" xfId="5" applyFont="1" applyFill="1" applyBorder="1" applyAlignment="1">
      <alignment horizontal="left" vertical="center"/>
    </xf>
    <xf numFmtId="0" fontId="2" fillId="2" borderId="10" xfId="5" applyFont="1" applyFill="1" applyBorder="1" applyAlignment="1">
      <alignment horizontal="left" vertical="center"/>
    </xf>
    <xf numFmtId="0" fontId="2" fillId="2" borderId="4" xfId="5" applyFont="1" applyFill="1" applyBorder="1" applyAlignment="1">
      <alignment horizontal="left" vertical="center"/>
    </xf>
    <xf numFmtId="0" fontId="2" fillId="2" borderId="6" xfId="5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5" fillId="2" borderId="5" xfId="5" applyFont="1" applyFill="1" applyBorder="1" applyAlignment="1">
      <alignment horizontal="left" vertical="center"/>
    </xf>
    <xf numFmtId="177" fontId="2" fillId="3" borderId="12" xfId="5" applyNumberFormat="1" applyFont="1" applyFill="1" applyBorder="1" applyAlignment="1">
      <alignment horizontal="right" vertical="center"/>
    </xf>
    <xf numFmtId="177" fontId="2" fillId="3" borderId="13" xfId="5" applyNumberFormat="1" applyFont="1" applyFill="1" applyBorder="1" applyAlignment="1">
      <alignment horizontal="right" vertical="center"/>
    </xf>
    <xf numFmtId="0" fontId="7" fillId="0" borderId="9" xfId="0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 wrapText="1"/>
    </xf>
    <xf numFmtId="0" fontId="2" fillId="0" borderId="4" xfId="7" applyFont="1" applyBorder="1" applyAlignment="1">
      <alignment horizontal="right" vertical="center" wrapText="1"/>
    </xf>
    <xf numFmtId="0" fontId="2" fillId="0" borderId="5" xfId="7" applyFont="1" applyBorder="1" applyAlignment="1">
      <alignment horizontal="right" vertical="center" wrapText="1"/>
    </xf>
    <xf numFmtId="0" fontId="2" fillId="0" borderId="15" xfId="7" applyFont="1" applyBorder="1" applyAlignment="1">
      <alignment horizontal="right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2" fillId="2" borderId="4" xfId="5" applyFont="1" applyFill="1" applyBorder="1" applyAlignment="1">
      <alignment horizontal="left" vertical="center" wrapText="1"/>
    </xf>
    <xf numFmtId="0" fontId="2" fillId="2" borderId="5" xfId="5" applyFont="1" applyFill="1" applyBorder="1" applyAlignment="1">
      <alignment horizontal="left" vertical="center"/>
    </xf>
  </cellXfs>
  <cellStyles count="10">
    <cellStyle name="百分比" xfId="4" builtinId="5"/>
    <cellStyle name="常规" xfId="0" builtinId="0"/>
    <cellStyle name="常规 2" xfId="7"/>
    <cellStyle name="常规 2 2 2 2" xfId="1"/>
    <cellStyle name="常规_flash" xfId="6"/>
    <cellStyle name="常规_quotation GW" xfId="8"/>
    <cellStyle name="常规_长城会短信相关活动报价1016" xfId="5"/>
    <cellStyle name="超链接" xfId="3" builtinId="8"/>
    <cellStyle name="千位分隔" xfId="2" builtinId="3"/>
    <cellStyle name="样式 1" xfId="9"/>
  </cellStyles>
  <dxfs count="0"/>
  <tableStyles count="0" defaultTableStyle="TableStyleMedium2" defaultPivotStyle="PivotStyleLight16"/>
  <colors>
    <mruColors>
      <color rgb="FF00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bin.jiang@ccmtv.cn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bin.jiang@ccmtv.cn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mailto:bin.jiang@ccmtv.cn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mailto:bin.jiang@ccmtv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"/>
  <sheetViews>
    <sheetView tabSelected="1" zoomScale="115" zoomScaleNormal="115" workbookViewId="0">
      <selection activeCell="I19" sqref="I19"/>
    </sheetView>
  </sheetViews>
  <sheetFormatPr defaultColWidth="8.875" defaultRowHeight="14.25" x14ac:dyDescent="0.15"/>
  <cols>
    <col min="1" max="1" width="5.125" style="2" customWidth="1"/>
    <col min="2" max="2" width="39.625" customWidth="1"/>
    <col min="3" max="3" width="35.125" style="2" customWidth="1"/>
    <col min="4" max="4" width="19.375" customWidth="1"/>
  </cols>
  <sheetData>
    <row r="1" spans="2:4" ht="37.5" customHeight="1" x14ac:dyDescent="0.15">
      <c r="B1" s="54" t="s">
        <v>0</v>
      </c>
      <c r="C1" s="54"/>
    </row>
    <row r="2" spans="2:4" ht="16.5" x14ac:dyDescent="0.35">
      <c r="B2" s="5" t="s">
        <v>1</v>
      </c>
      <c r="C2" s="6" t="s">
        <v>2</v>
      </c>
    </row>
    <row r="3" spans="2:4" ht="16.5" x14ac:dyDescent="0.35">
      <c r="B3" s="5" t="s">
        <v>3</v>
      </c>
      <c r="C3" s="6" t="s">
        <v>4</v>
      </c>
      <c r="D3" s="46"/>
    </row>
    <row r="4" spans="2:4" s="1" customFormat="1" ht="16.5" customHeight="1" x14ac:dyDescent="0.15">
      <c r="B4" s="11" t="s">
        <v>5</v>
      </c>
      <c r="C4" s="12" t="s">
        <v>63</v>
      </c>
    </row>
    <row r="5" spans="2:4" s="1" customFormat="1" ht="16.5" customHeight="1" x14ac:dyDescent="0.15">
      <c r="B5" s="11" t="s">
        <v>6</v>
      </c>
      <c r="C5" s="13" t="s">
        <v>61</v>
      </c>
    </row>
    <row r="6" spans="2:4" s="1" customFormat="1" ht="16.5" customHeight="1" x14ac:dyDescent="0.15">
      <c r="B6" s="14"/>
      <c r="C6" s="14"/>
    </row>
    <row r="7" spans="2:4" s="1" customFormat="1" ht="30.75" customHeight="1" x14ac:dyDescent="0.15">
      <c r="B7" s="15" t="s">
        <v>7</v>
      </c>
      <c r="C7" s="18" t="s">
        <v>8</v>
      </c>
    </row>
    <row r="8" spans="2:4" s="1" customFormat="1" ht="15" x14ac:dyDescent="0.15">
      <c r="B8" s="55" t="s">
        <v>9</v>
      </c>
      <c r="C8" s="56"/>
    </row>
    <row r="9" spans="2:4" s="1" customFormat="1" ht="16.5" x14ac:dyDescent="0.15">
      <c r="B9" s="47" t="s">
        <v>10</v>
      </c>
      <c r="C9" s="48">
        <f>medical!H15</f>
        <v>8395</v>
      </c>
    </row>
    <row r="10" spans="2:4" s="1" customFormat="1" ht="16.5" x14ac:dyDescent="0.15">
      <c r="B10" s="57" t="s">
        <v>11</v>
      </c>
      <c r="C10" s="58"/>
    </row>
    <row r="11" spans="2:4" ht="16.5" x14ac:dyDescent="0.15">
      <c r="B11" s="47" t="s">
        <v>10</v>
      </c>
      <c r="C11" s="48">
        <f>creative!H20</f>
        <v>20600</v>
      </c>
    </row>
    <row r="12" spans="2:4" s="1" customFormat="1" ht="16.5" x14ac:dyDescent="0.15">
      <c r="B12" s="59" t="s">
        <v>12</v>
      </c>
      <c r="C12" s="60"/>
    </row>
    <row r="13" spans="2:4" ht="16.5" x14ac:dyDescent="0.15">
      <c r="B13" s="47" t="s">
        <v>10</v>
      </c>
      <c r="C13" s="36">
        <f>'Staffing Fee'!H11</f>
        <v>4800</v>
      </c>
    </row>
    <row r="14" spans="2:4" ht="3.75" customHeight="1" x14ac:dyDescent="0.15">
      <c r="B14" s="61"/>
      <c r="C14" s="62"/>
    </row>
    <row r="15" spans="2:4" ht="16.5" x14ac:dyDescent="0.15">
      <c r="B15" s="49" t="s">
        <v>10</v>
      </c>
      <c r="C15" s="50">
        <f>C9+C11+C13</f>
        <v>33795</v>
      </c>
    </row>
    <row r="16" spans="2:4" ht="16.5" x14ac:dyDescent="0.15">
      <c r="B16" s="49" t="s">
        <v>13</v>
      </c>
      <c r="C16" s="50">
        <f>C15*0.06</f>
        <v>2027.6999999999998</v>
      </c>
    </row>
    <row r="17" spans="2:3" ht="16.5" x14ac:dyDescent="0.15">
      <c r="B17" s="25" t="s">
        <v>14</v>
      </c>
      <c r="C17" s="26">
        <f>C15+C16</f>
        <v>35822.699999999997</v>
      </c>
    </row>
    <row r="18" spans="2:3" x14ac:dyDescent="0.15">
      <c r="B18" s="51" t="s">
        <v>15</v>
      </c>
    </row>
    <row r="20" spans="2:3" x14ac:dyDescent="0.15">
      <c r="B20" s="52" t="s">
        <v>16</v>
      </c>
      <c r="C20" s="53">
        <f>C13/C15</f>
        <v>0.14203284509542832</v>
      </c>
    </row>
    <row r="22" spans="2:3" ht="16.5" x14ac:dyDescent="0.35">
      <c r="B22" s="27"/>
    </row>
    <row r="23" spans="2:3" x14ac:dyDescent="0.2">
      <c r="B23" s="30"/>
    </row>
    <row r="24" spans="2:3" x14ac:dyDescent="0.2">
      <c r="B24" s="30"/>
    </row>
    <row r="25" spans="2:3" x14ac:dyDescent="0.2">
      <c r="B25" s="30"/>
    </row>
    <row r="26" spans="2:3" x14ac:dyDescent="0.2">
      <c r="B26" s="30"/>
    </row>
    <row r="27" spans="2:3" x14ac:dyDescent="0.2">
      <c r="B27" s="30"/>
    </row>
  </sheetData>
  <mergeCells count="5">
    <mergeCell ref="B1:C1"/>
    <mergeCell ref="B8:C8"/>
    <mergeCell ref="B10:C10"/>
    <mergeCell ref="B12:C12"/>
    <mergeCell ref="B14:C14"/>
  </mergeCells>
  <phoneticPr fontId="16" type="noConversion"/>
  <hyperlinks>
    <hyperlink ref="C4" r:id="rId1"/>
  </hyperlinks>
  <pageMargins left="0.75" right="0.75" top="1" bottom="1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4"/>
  <sheetViews>
    <sheetView zoomScale="108" zoomScaleNormal="108" zoomScaleSheetLayoutView="90" workbookViewId="0">
      <selection activeCell="C4" sqref="C4"/>
    </sheetView>
  </sheetViews>
  <sheetFormatPr defaultColWidth="8.875" defaultRowHeight="14.25" x14ac:dyDescent="0.15"/>
  <cols>
    <col min="1" max="1" width="5.125" style="2" customWidth="1"/>
    <col min="2" max="2" width="26.375" customWidth="1"/>
    <col min="3" max="3" width="32.5" style="3" customWidth="1"/>
    <col min="4" max="4" width="17.625" style="3" customWidth="1"/>
    <col min="5" max="5" width="11" customWidth="1"/>
    <col min="6" max="6" width="8.375" customWidth="1"/>
    <col min="7" max="7" width="10.125" style="2" customWidth="1"/>
    <col min="8" max="8" width="14.875" style="2" customWidth="1"/>
    <col min="9" max="9" width="13.625" customWidth="1"/>
  </cols>
  <sheetData>
    <row r="1" spans="2:8" ht="37.5" customHeight="1" x14ac:dyDescent="0.15">
      <c r="B1" s="54" t="s">
        <v>0</v>
      </c>
      <c r="C1" s="54"/>
      <c r="D1" s="4"/>
      <c r="E1" s="4"/>
      <c r="F1" s="4"/>
      <c r="G1" s="4"/>
      <c r="H1" s="4"/>
    </row>
    <row r="2" spans="2:8" ht="16.5" x14ac:dyDescent="0.35">
      <c r="B2" s="5" t="s">
        <v>1</v>
      </c>
      <c r="C2" s="6" t="s">
        <v>2</v>
      </c>
      <c r="D2" s="7"/>
      <c r="E2" s="8"/>
      <c r="F2" s="8"/>
      <c r="G2" s="9"/>
      <c r="H2" s="9"/>
    </row>
    <row r="3" spans="2:8" ht="16.5" x14ac:dyDescent="0.35">
      <c r="B3" s="5" t="s">
        <v>3</v>
      </c>
      <c r="C3" s="6" t="s">
        <v>4</v>
      </c>
      <c r="D3" s="10"/>
      <c r="E3" s="8"/>
      <c r="F3" s="8"/>
      <c r="G3" s="9"/>
      <c r="H3" s="9"/>
    </row>
    <row r="4" spans="2:8" s="1" customFormat="1" ht="16.5" customHeight="1" x14ac:dyDescent="0.15">
      <c r="B4" s="11" t="s">
        <v>5</v>
      </c>
      <c r="C4" s="12" t="s">
        <v>64</v>
      </c>
      <c r="D4" s="11"/>
      <c r="E4" s="11"/>
      <c r="F4" s="11"/>
      <c r="G4" s="11"/>
      <c r="H4" s="11"/>
    </row>
    <row r="5" spans="2:8" s="1" customFormat="1" ht="16.5" customHeight="1" x14ac:dyDescent="0.15">
      <c r="B5" s="11" t="s">
        <v>6</v>
      </c>
      <c r="C5" s="13" t="s">
        <v>62</v>
      </c>
      <c r="D5" s="11"/>
      <c r="E5" s="11"/>
      <c r="F5" s="11"/>
      <c r="G5" s="11"/>
      <c r="H5" s="11"/>
    </row>
    <row r="6" spans="2:8" s="1" customFormat="1" ht="16.5" customHeight="1" x14ac:dyDescent="0.15">
      <c r="B6" s="14"/>
      <c r="C6" s="14"/>
      <c r="D6" s="14"/>
      <c r="E6" s="14"/>
      <c r="F6" s="14"/>
      <c r="G6" s="14"/>
      <c r="H6" s="14"/>
    </row>
    <row r="7" spans="2:8" s="1" customFormat="1" ht="30.75" customHeight="1" x14ac:dyDescent="0.15">
      <c r="B7" s="15" t="s">
        <v>7</v>
      </c>
      <c r="C7" s="16" t="s">
        <v>17</v>
      </c>
      <c r="D7" s="16" t="s">
        <v>18</v>
      </c>
      <c r="E7" s="17" t="s">
        <v>19</v>
      </c>
      <c r="F7" s="17" t="s">
        <v>20</v>
      </c>
      <c r="G7" s="17" t="s">
        <v>21</v>
      </c>
      <c r="H7" s="18" t="s">
        <v>22</v>
      </c>
    </row>
    <row r="8" spans="2:8" s="1" customFormat="1" ht="15" x14ac:dyDescent="0.15">
      <c r="B8" s="55" t="s">
        <v>23</v>
      </c>
      <c r="C8" s="63"/>
      <c r="D8" s="63"/>
      <c r="E8" s="63"/>
      <c r="F8" s="63"/>
      <c r="G8" s="63"/>
      <c r="H8" s="56"/>
    </row>
    <row r="9" spans="2:8" s="40" customFormat="1" x14ac:dyDescent="0.15">
      <c r="B9" s="34" t="s">
        <v>24</v>
      </c>
      <c r="C9" s="41" t="s">
        <v>25</v>
      </c>
      <c r="D9" s="66">
        <v>2021</v>
      </c>
      <c r="E9" s="21">
        <v>2000</v>
      </c>
      <c r="F9" s="42" t="s">
        <v>26</v>
      </c>
      <c r="G9" s="43">
        <v>1</v>
      </c>
      <c r="H9" s="24">
        <f t="shared" ref="H9:H14" si="0">E9*G9</f>
        <v>2000</v>
      </c>
    </row>
    <row r="10" spans="2:8" s="40" customFormat="1" x14ac:dyDescent="0.15">
      <c r="B10" s="44" t="s">
        <v>27</v>
      </c>
      <c r="C10" s="41" t="s">
        <v>28</v>
      </c>
      <c r="D10" s="67"/>
      <c r="E10" s="21">
        <v>150</v>
      </c>
      <c r="F10" s="42" t="s">
        <v>29</v>
      </c>
      <c r="G10" s="43">
        <v>30</v>
      </c>
      <c r="H10" s="24">
        <f t="shared" si="0"/>
        <v>4500</v>
      </c>
    </row>
    <row r="11" spans="2:8" s="40" customFormat="1" x14ac:dyDescent="0.15">
      <c r="B11" s="34" t="s">
        <v>30</v>
      </c>
      <c r="C11" s="41" t="s">
        <v>31</v>
      </c>
      <c r="D11" s="67"/>
      <c r="E11" s="21">
        <v>15</v>
      </c>
      <c r="F11" s="42" t="s">
        <v>32</v>
      </c>
      <c r="G11" s="43">
        <v>15</v>
      </c>
      <c r="H11" s="24">
        <f t="shared" si="0"/>
        <v>225</v>
      </c>
    </row>
    <row r="12" spans="2:8" s="40" customFormat="1" x14ac:dyDescent="0.15">
      <c r="B12" s="34" t="s">
        <v>33</v>
      </c>
      <c r="C12" s="41" t="s">
        <v>33</v>
      </c>
      <c r="D12" s="67"/>
      <c r="E12" s="21">
        <v>7</v>
      </c>
      <c r="F12" s="42" t="s">
        <v>32</v>
      </c>
      <c r="G12" s="43">
        <v>10</v>
      </c>
      <c r="H12" s="24">
        <f t="shared" si="0"/>
        <v>70</v>
      </c>
    </row>
    <row r="13" spans="2:8" s="40" customFormat="1" x14ac:dyDescent="0.15">
      <c r="B13" s="34" t="s">
        <v>34</v>
      </c>
      <c r="C13" s="41" t="s">
        <v>34</v>
      </c>
      <c r="D13" s="67"/>
      <c r="E13" s="21">
        <v>10</v>
      </c>
      <c r="F13" s="42" t="s">
        <v>32</v>
      </c>
      <c r="G13" s="43">
        <v>10</v>
      </c>
      <c r="H13" s="24">
        <f t="shared" si="0"/>
        <v>100</v>
      </c>
    </row>
    <row r="14" spans="2:8" s="40" customFormat="1" x14ac:dyDescent="0.15">
      <c r="B14" s="44" t="s">
        <v>35</v>
      </c>
      <c r="C14" s="37" t="s">
        <v>36</v>
      </c>
      <c r="D14" s="67"/>
      <c r="E14" s="21">
        <v>50</v>
      </c>
      <c r="F14" s="42" t="s">
        <v>29</v>
      </c>
      <c r="G14" s="43">
        <v>30</v>
      </c>
      <c r="H14" s="24">
        <f t="shared" si="0"/>
        <v>1500</v>
      </c>
    </row>
    <row r="15" spans="2:8" ht="16.5" x14ac:dyDescent="0.15">
      <c r="B15" s="64" t="s">
        <v>37</v>
      </c>
      <c r="C15" s="65"/>
      <c r="D15" s="65"/>
      <c r="E15" s="65"/>
      <c r="F15" s="65"/>
      <c r="G15" s="65"/>
      <c r="H15" s="45">
        <f>SUM(H9:H14)</f>
        <v>8395</v>
      </c>
    </row>
    <row r="19" spans="2:5" ht="16.5" x14ac:dyDescent="0.35">
      <c r="B19" s="27"/>
      <c r="C19" s="28"/>
      <c r="D19" s="28"/>
      <c r="E19" s="29"/>
    </row>
    <row r="20" spans="2:5" x14ac:dyDescent="0.2">
      <c r="B20" s="30"/>
      <c r="C20" s="31"/>
      <c r="D20" s="31"/>
      <c r="E20" s="32"/>
    </row>
    <row r="21" spans="2:5" x14ac:dyDescent="0.2">
      <c r="B21" s="30"/>
      <c r="C21" s="31"/>
      <c r="D21" s="31"/>
      <c r="E21" s="32"/>
    </row>
    <row r="22" spans="2:5" x14ac:dyDescent="0.2">
      <c r="B22" s="30"/>
      <c r="C22" s="31"/>
      <c r="D22" s="31"/>
      <c r="E22" s="32"/>
    </row>
    <row r="23" spans="2:5" x14ac:dyDescent="0.2">
      <c r="B23" s="30"/>
      <c r="C23" s="31"/>
      <c r="D23" s="31"/>
      <c r="E23" s="32"/>
    </row>
    <row r="24" spans="2:5" x14ac:dyDescent="0.2">
      <c r="B24" s="30"/>
      <c r="C24" s="33"/>
      <c r="D24" s="33"/>
      <c r="E24" s="32"/>
    </row>
  </sheetData>
  <mergeCells count="4">
    <mergeCell ref="B1:C1"/>
    <mergeCell ref="B8:H8"/>
    <mergeCell ref="B15:G15"/>
    <mergeCell ref="D9:D14"/>
  </mergeCells>
  <phoneticPr fontId="16" type="noConversion"/>
  <hyperlinks>
    <hyperlink ref="C4" r:id="rId1"/>
  </hyperlinks>
  <pageMargins left="0.75" right="0.75" top="1" bottom="1" header="0.3" footer="0.3"/>
  <pageSetup paperSize="9" scale="36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0"/>
  <sheetViews>
    <sheetView workbookViewId="0">
      <selection activeCell="C4" sqref="C4"/>
    </sheetView>
  </sheetViews>
  <sheetFormatPr defaultColWidth="8.875" defaultRowHeight="14.25" x14ac:dyDescent="0.15"/>
  <cols>
    <col min="1" max="1" width="6.375" customWidth="1"/>
    <col min="2" max="2" width="28.375" customWidth="1"/>
    <col min="3" max="3" width="31.875" customWidth="1"/>
    <col min="4" max="4" width="11.875" customWidth="1"/>
    <col min="5" max="5" width="10.25" customWidth="1"/>
    <col min="6" max="6" width="10.375" customWidth="1"/>
    <col min="7" max="7" width="11.375" customWidth="1"/>
    <col min="8" max="8" width="30" customWidth="1"/>
  </cols>
  <sheetData>
    <row r="1" spans="2:8" ht="40.5" x14ac:dyDescent="0.15">
      <c r="B1" s="54" t="s">
        <v>0</v>
      </c>
      <c r="C1" s="54"/>
      <c r="D1" s="4"/>
      <c r="E1" s="4"/>
      <c r="F1" s="4"/>
      <c r="G1" s="4"/>
      <c r="H1" s="4"/>
    </row>
    <row r="2" spans="2:8" ht="16.5" x14ac:dyDescent="0.35">
      <c r="B2" s="5" t="s">
        <v>1</v>
      </c>
      <c r="C2" s="6" t="s">
        <v>2</v>
      </c>
      <c r="D2" s="7"/>
      <c r="E2" s="8"/>
      <c r="F2" s="8"/>
      <c r="G2" s="9"/>
      <c r="H2" s="9"/>
    </row>
    <row r="3" spans="2:8" ht="16.5" x14ac:dyDescent="0.35">
      <c r="B3" s="5" t="s">
        <v>3</v>
      </c>
      <c r="C3" s="6" t="s">
        <v>4</v>
      </c>
      <c r="D3" s="10"/>
      <c r="E3" s="8"/>
      <c r="F3" s="8"/>
      <c r="G3" s="9"/>
      <c r="H3" s="9"/>
    </row>
    <row r="4" spans="2:8" ht="16.5" x14ac:dyDescent="0.15">
      <c r="B4" s="11" t="s">
        <v>5</v>
      </c>
      <c r="C4" s="12" t="s">
        <v>63</v>
      </c>
      <c r="D4" s="11"/>
      <c r="E4" s="11"/>
      <c r="F4" s="11"/>
      <c r="G4" s="11"/>
      <c r="H4" s="11"/>
    </row>
    <row r="5" spans="2:8" ht="16.5" x14ac:dyDescent="0.15">
      <c r="B5" s="11" t="s">
        <v>6</v>
      </c>
      <c r="C5" s="13" t="s">
        <v>61</v>
      </c>
      <c r="D5" s="11"/>
      <c r="E5" s="11"/>
      <c r="F5" s="11"/>
      <c r="G5" s="11"/>
      <c r="H5" s="11"/>
    </row>
    <row r="6" spans="2:8" ht="16.5" x14ac:dyDescent="0.15">
      <c r="B6" s="14"/>
      <c r="C6" s="14"/>
      <c r="D6" s="14"/>
      <c r="E6" s="14"/>
      <c r="F6" s="14"/>
      <c r="G6" s="14"/>
      <c r="H6" s="14"/>
    </row>
    <row r="7" spans="2:8" ht="60" x14ac:dyDescent="0.15">
      <c r="B7" s="15" t="s">
        <v>7</v>
      </c>
      <c r="C7" s="16" t="s">
        <v>17</v>
      </c>
      <c r="D7" s="16" t="s">
        <v>18</v>
      </c>
      <c r="E7" s="17" t="s">
        <v>19</v>
      </c>
      <c r="F7" s="17" t="s">
        <v>20</v>
      </c>
      <c r="G7" s="17" t="s">
        <v>21</v>
      </c>
      <c r="H7" s="18" t="s">
        <v>22</v>
      </c>
    </row>
    <row r="8" spans="2:8" ht="15" x14ac:dyDescent="0.15">
      <c r="B8" s="55" t="s">
        <v>38</v>
      </c>
      <c r="C8" s="63"/>
      <c r="D8" s="63"/>
      <c r="E8" s="63"/>
      <c r="F8" s="63"/>
      <c r="G8" s="63"/>
      <c r="H8" s="56"/>
    </row>
    <row r="9" spans="2:8" ht="24" x14ac:dyDescent="0.15">
      <c r="B9" s="34" t="s">
        <v>39</v>
      </c>
      <c r="C9" s="34" t="s">
        <v>40</v>
      </c>
      <c r="D9" s="35">
        <v>2021</v>
      </c>
      <c r="E9" s="21">
        <v>6400</v>
      </c>
      <c r="F9" s="22" t="s">
        <v>41</v>
      </c>
      <c r="G9" s="23">
        <v>1</v>
      </c>
      <c r="H9" s="24">
        <f>E9*G9</f>
        <v>6400</v>
      </c>
    </row>
    <row r="10" spans="2:8" ht="16.5" x14ac:dyDescent="0.15">
      <c r="B10" s="68" t="s">
        <v>42</v>
      </c>
      <c r="C10" s="69"/>
      <c r="D10" s="69"/>
      <c r="E10" s="69"/>
      <c r="F10" s="69"/>
      <c r="G10" s="70"/>
      <c r="H10" s="36">
        <f>H9</f>
        <v>6400</v>
      </c>
    </row>
    <row r="11" spans="2:8" ht="15" x14ac:dyDescent="0.15">
      <c r="B11" s="55" t="s">
        <v>43</v>
      </c>
      <c r="C11" s="63"/>
      <c r="D11" s="63"/>
      <c r="E11" s="63"/>
      <c r="F11" s="63"/>
      <c r="G11" s="63"/>
      <c r="H11" s="56"/>
    </row>
    <row r="12" spans="2:8" ht="25.5" x14ac:dyDescent="0.15">
      <c r="B12" s="34" t="s">
        <v>44</v>
      </c>
      <c r="C12" s="37" t="s">
        <v>45</v>
      </c>
      <c r="D12" s="66">
        <v>2021</v>
      </c>
      <c r="E12" s="21">
        <v>300</v>
      </c>
      <c r="F12" s="22" t="s">
        <v>46</v>
      </c>
      <c r="G12" s="23">
        <v>1</v>
      </c>
      <c r="H12" s="24">
        <f>E12*G12</f>
        <v>300</v>
      </c>
    </row>
    <row r="13" spans="2:8" x14ac:dyDescent="0.15">
      <c r="B13" s="34" t="s">
        <v>47</v>
      </c>
      <c r="C13" s="37" t="s">
        <v>48</v>
      </c>
      <c r="D13" s="67"/>
      <c r="E13" s="21">
        <v>450</v>
      </c>
      <c r="F13" s="22" t="s">
        <v>29</v>
      </c>
      <c r="G13" s="23">
        <v>2</v>
      </c>
      <c r="H13" s="24">
        <f>E13*G13</f>
        <v>900</v>
      </c>
    </row>
    <row r="14" spans="2:8" x14ac:dyDescent="0.15">
      <c r="B14" s="34" t="s">
        <v>49</v>
      </c>
      <c r="C14" s="37" t="s">
        <v>50</v>
      </c>
      <c r="D14" s="71"/>
      <c r="E14" s="21">
        <v>1000</v>
      </c>
      <c r="F14" s="22" t="s">
        <v>46</v>
      </c>
      <c r="G14" s="23">
        <v>1</v>
      </c>
      <c r="H14" s="24">
        <f>E14*G14</f>
        <v>1000</v>
      </c>
    </row>
    <row r="15" spans="2:8" ht="16.5" x14ac:dyDescent="0.15">
      <c r="B15" s="68" t="s">
        <v>42</v>
      </c>
      <c r="C15" s="69"/>
      <c r="D15" s="69"/>
      <c r="E15" s="69"/>
      <c r="F15" s="69"/>
      <c r="G15" s="70"/>
      <c r="H15" s="36">
        <f>SUM(H12:H14)</f>
        <v>2200</v>
      </c>
    </row>
    <row r="16" spans="2:8" ht="15" x14ac:dyDescent="0.15">
      <c r="B16" s="55" t="s">
        <v>51</v>
      </c>
      <c r="C16" s="63"/>
      <c r="D16" s="63"/>
      <c r="E16" s="63"/>
      <c r="F16" s="63"/>
      <c r="G16" s="63"/>
      <c r="H16" s="56"/>
    </row>
    <row r="17" spans="2:8" x14ac:dyDescent="0.15">
      <c r="B17" s="38" t="s">
        <v>52</v>
      </c>
      <c r="C17" s="39" t="s">
        <v>53</v>
      </c>
      <c r="D17" s="66">
        <v>2021</v>
      </c>
      <c r="E17" s="21">
        <v>750</v>
      </c>
      <c r="F17" s="22" t="s">
        <v>54</v>
      </c>
      <c r="G17" s="23">
        <v>8</v>
      </c>
      <c r="H17" s="24">
        <f>E17*G17</f>
        <v>6000</v>
      </c>
    </row>
    <row r="18" spans="2:8" x14ac:dyDescent="0.15">
      <c r="B18" s="34" t="s">
        <v>55</v>
      </c>
      <c r="C18" s="37"/>
      <c r="D18" s="71"/>
      <c r="E18" s="21">
        <v>600</v>
      </c>
      <c r="F18" s="22" t="s">
        <v>56</v>
      </c>
      <c r="G18" s="23">
        <v>10</v>
      </c>
      <c r="H18" s="24">
        <f>E18*G18</f>
        <v>6000</v>
      </c>
    </row>
    <row r="19" spans="2:8" ht="16.5" x14ac:dyDescent="0.15">
      <c r="B19" s="68" t="s">
        <v>42</v>
      </c>
      <c r="C19" s="69"/>
      <c r="D19" s="69"/>
      <c r="E19" s="69"/>
      <c r="F19" s="69"/>
      <c r="G19" s="70"/>
      <c r="H19" s="36">
        <f>SUM(H17:H18)</f>
        <v>12000</v>
      </c>
    </row>
    <row r="20" spans="2:8" ht="16.5" x14ac:dyDescent="0.15">
      <c r="B20" s="64" t="s">
        <v>37</v>
      </c>
      <c r="C20" s="65"/>
      <c r="D20" s="65"/>
      <c r="E20" s="65"/>
      <c r="F20" s="65"/>
      <c r="G20" s="65"/>
      <c r="H20" s="26">
        <f>H10+H15+H19</f>
        <v>20600</v>
      </c>
    </row>
  </sheetData>
  <mergeCells count="10">
    <mergeCell ref="B1:C1"/>
    <mergeCell ref="B8:H8"/>
    <mergeCell ref="B10:G10"/>
    <mergeCell ref="B11:H11"/>
    <mergeCell ref="B15:G15"/>
    <mergeCell ref="B16:H16"/>
    <mergeCell ref="B19:G19"/>
    <mergeCell ref="B20:G20"/>
    <mergeCell ref="D12:D14"/>
    <mergeCell ref="D17:D18"/>
  </mergeCells>
  <phoneticPr fontId="16" type="noConversion"/>
  <hyperlinks>
    <hyperlink ref="C4" r:id="rId1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0"/>
  <sheetViews>
    <sheetView zoomScale="90" zoomScaleNormal="90" workbookViewId="0">
      <selection activeCell="K8" sqref="K8"/>
    </sheetView>
  </sheetViews>
  <sheetFormatPr defaultColWidth="8.875" defaultRowHeight="14.25" x14ac:dyDescent="0.15"/>
  <cols>
    <col min="1" max="1" width="5.125" style="2" customWidth="1"/>
    <col min="2" max="2" width="26.125" customWidth="1"/>
    <col min="3" max="3" width="40.125" style="3" customWidth="1"/>
    <col min="4" max="4" width="16.875" style="3" customWidth="1"/>
    <col min="5" max="5" width="11" customWidth="1"/>
    <col min="6" max="6" width="8.375" customWidth="1"/>
    <col min="7" max="7" width="10.125" style="2" customWidth="1"/>
    <col min="8" max="8" width="14.875" style="2" customWidth="1"/>
  </cols>
  <sheetData>
    <row r="1" spans="2:8" ht="37.5" customHeight="1" x14ac:dyDescent="0.15">
      <c r="B1" s="54" t="s">
        <v>0</v>
      </c>
      <c r="C1" s="54"/>
      <c r="D1" s="4"/>
      <c r="E1" s="4"/>
      <c r="F1" s="4"/>
      <c r="G1" s="4"/>
      <c r="H1" s="4"/>
    </row>
    <row r="2" spans="2:8" ht="16.5" x14ac:dyDescent="0.35">
      <c r="B2" s="5" t="s">
        <v>1</v>
      </c>
      <c r="C2" s="6" t="s">
        <v>2</v>
      </c>
      <c r="D2" s="7"/>
      <c r="E2" s="8"/>
      <c r="F2" s="8"/>
      <c r="G2" s="9"/>
      <c r="H2" s="9"/>
    </row>
    <row r="3" spans="2:8" ht="16.5" x14ac:dyDescent="0.35">
      <c r="B3" s="5" t="s">
        <v>3</v>
      </c>
      <c r="C3" s="6" t="s">
        <v>4</v>
      </c>
      <c r="D3" s="10"/>
      <c r="E3" s="8"/>
      <c r="F3" s="8"/>
      <c r="G3" s="9"/>
      <c r="H3" s="9"/>
    </row>
    <row r="4" spans="2:8" s="1" customFormat="1" ht="16.5" customHeight="1" x14ac:dyDescent="0.15">
      <c r="B4" s="11" t="s">
        <v>5</v>
      </c>
      <c r="C4" s="12" t="s">
        <v>63</v>
      </c>
      <c r="D4" s="11"/>
      <c r="E4" s="11"/>
      <c r="F4" s="11"/>
      <c r="G4" s="11"/>
      <c r="H4" s="11"/>
    </row>
    <row r="5" spans="2:8" s="1" customFormat="1" ht="16.5" customHeight="1" x14ac:dyDescent="0.15">
      <c r="B5" s="11" t="s">
        <v>6</v>
      </c>
      <c r="C5" s="13" t="s">
        <v>61</v>
      </c>
      <c r="D5" s="11"/>
      <c r="E5" s="11"/>
      <c r="F5" s="11"/>
      <c r="G5" s="11"/>
      <c r="H5" s="11"/>
    </row>
    <row r="6" spans="2:8" s="1" customFormat="1" ht="16.5" customHeight="1" x14ac:dyDescent="0.15">
      <c r="B6" s="14"/>
      <c r="C6" s="14"/>
      <c r="D6" s="14"/>
      <c r="E6" s="14"/>
      <c r="F6" s="14"/>
      <c r="G6" s="14"/>
      <c r="H6" s="14"/>
    </row>
    <row r="7" spans="2:8" s="1" customFormat="1" ht="39" customHeight="1" x14ac:dyDescent="0.15">
      <c r="B7" s="15" t="s">
        <v>7</v>
      </c>
      <c r="C7" s="16" t="s">
        <v>17</v>
      </c>
      <c r="D7" s="16" t="s">
        <v>18</v>
      </c>
      <c r="E7" s="17" t="s">
        <v>19</v>
      </c>
      <c r="F7" s="17" t="s">
        <v>20</v>
      </c>
      <c r="G7" s="17" t="s">
        <v>21</v>
      </c>
      <c r="H7" s="18" t="s">
        <v>22</v>
      </c>
    </row>
    <row r="8" spans="2:8" ht="33.75" customHeight="1" x14ac:dyDescent="0.15">
      <c r="B8" s="72" t="s">
        <v>57</v>
      </c>
      <c r="C8" s="73"/>
      <c r="D8" s="73"/>
      <c r="E8" s="73"/>
      <c r="F8" s="73"/>
      <c r="G8" s="73"/>
      <c r="H8" s="60"/>
    </row>
    <row r="9" spans="2:8" x14ac:dyDescent="0.3">
      <c r="B9" s="19" t="s">
        <v>58</v>
      </c>
      <c r="C9" s="20"/>
      <c r="D9" s="66">
        <v>2021</v>
      </c>
      <c r="E9" s="21">
        <v>400</v>
      </c>
      <c r="F9" s="22" t="s">
        <v>59</v>
      </c>
      <c r="G9" s="23">
        <v>6</v>
      </c>
      <c r="H9" s="24">
        <f>E9*G9</f>
        <v>2400</v>
      </c>
    </row>
    <row r="10" spans="2:8" x14ac:dyDescent="0.3">
      <c r="B10" s="19" t="s">
        <v>60</v>
      </c>
      <c r="C10" s="20"/>
      <c r="D10" s="71"/>
      <c r="E10" s="21">
        <v>400</v>
      </c>
      <c r="F10" s="22" t="s">
        <v>59</v>
      </c>
      <c r="G10" s="23">
        <v>6</v>
      </c>
      <c r="H10" s="24">
        <f>E10*G10</f>
        <v>2400</v>
      </c>
    </row>
    <row r="11" spans="2:8" ht="16.5" x14ac:dyDescent="0.15">
      <c r="B11" s="64" t="s">
        <v>37</v>
      </c>
      <c r="C11" s="65"/>
      <c r="D11" s="65"/>
      <c r="E11" s="65"/>
      <c r="F11" s="65"/>
      <c r="G11" s="65"/>
      <c r="H11" s="26">
        <f>SUM(H9:H10)</f>
        <v>4800</v>
      </c>
    </row>
    <row r="15" spans="2:8" ht="16.5" x14ac:dyDescent="0.35">
      <c r="B15" s="27"/>
      <c r="C15" s="28"/>
      <c r="D15" s="28"/>
      <c r="E15" s="29"/>
    </row>
    <row r="16" spans="2:8" x14ac:dyDescent="0.2">
      <c r="B16" s="30"/>
      <c r="C16" s="31"/>
      <c r="D16" s="31"/>
      <c r="E16" s="32"/>
    </row>
    <row r="17" spans="2:5" x14ac:dyDescent="0.2">
      <c r="B17" s="30"/>
      <c r="C17" s="31"/>
      <c r="D17" s="31"/>
      <c r="E17" s="32"/>
    </row>
    <row r="18" spans="2:5" x14ac:dyDescent="0.2">
      <c r="B18" s="30"/>
      <c r="C18" s="31"/>
      <c r="D18" s="31"/>
      <c r="E18" s="32"/>
    </row>
    <row r="19" spans="2:5" x14ac:dyDescent="0.2">
      <c r="B19" s="30"/>
      <c r="C19" s="31"/>
      <c r="D19" s="31"/>
      <c r="E19" s="32"/>
    </row>
    <row r="20" spans="2:5" x14ac:dyDescent="0.2">
      <c r="B20" s="30"/>
      <c r="C20" s="33"/>
      <c r="D20" s="33"/>
      <c r="E20" s="32"/>
    </row>
  </sheetData>
  <mergeCells count="4">
    <mergeCell ref="B1:C1"/>
    <mergeCell ref="B8:H8"/>
    <mergeCell ref="B11:G11"/>
    <mergeCell ref="D9:D10"/>
  </mergeCells>
  <phoneticPr fontId="16" type="noConversion"/>
  <hyperlinks>
    <hyperlink ref="C4" r:id="rId1"/>
  </hyperlinks>
  <pageMargins left="0.75" right="0.75" top="1" bottom="1" header="0.3" footer="0.3"/>
  <pageSetup paperSize="9" scale="61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Summary</vt:lpstr>
      <vt:lpstr>medical</vt:lpstr>
      <vt:lpstr>creative</vt:lpstr>
      <vt:lpstr>Staffing Fee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Wang, Belle</dc:creator>
  <cp:lastModifiedBy>UBSS275 黄佳琪 Icey Huang</cp:lastModifiedBy>
  <cp:lastPrinted>2021-01-08T06:16:00Z</cp:lastPrinted>
  <dcterms:created xsi:type="dcterms:W3CDTF">2016-06-29T09:42:00Z</dcterms:created>
  <dcterms:modified xsi:type="dcterms:W3CDTF">2024-02-26T10:13:26Z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BF91787AF9604739B026B415F7D8B282_13</vt:lpwstr>
  </property>
</Properties>
</file>