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<sst xmlns="http://schemas.openxmlformats.org/spreadsheetml/2006/main" count="104" uniqueCount="39">
  <si>
    <t>Quotation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</si>
  <si>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</si>
  <si>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</si>
  <si>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</si>
  <si>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</si>
  <si>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</si>
  <si>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</si>
  <si>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</si>
  <si>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</si>
  <si>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</si>
  <si>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</si>
  <si>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</si>
  <si>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</si>
  <si>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</si>
  <si>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</si>
  <si>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</si>
  <si>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</si>
  <si>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</si>
  <si>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</si>
  <si>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</si>
  <si>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</si>
  <si>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</si>
  <si>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  ELCC*200P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</si>
  <si>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</si>
  <si>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</si>
  <si>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</si>
  <si>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</si>
  <si>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</si>
  <si>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</si>
  <si>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幻灯2 AACR*100P</t>
  </si>
  <si>
    <t>幻灯3 ASCO*240P</t>
  </si>
  <si>
    <t>幻灯4 WCLC*200P</t>
  </si>
  <si>
    <t>幻灯5 ESMO*200P</t>
  </si>
  <si>
    <t>幻灯6 ESMO ASIAI*100P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</si>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</sst>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1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2" applyNumberFormat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6" fillId="17" borderId="2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176" fontId="5" fillId="0" borderId="0" xfId="10" applyNumberFormat="1" applyFill="1" applyBorder="1" applyAlignment="1" applyProtection="1">
      <alignment horizontal="left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6" fillId="0" borderId="1" xfId="35" applyFont="1" applyFill="1" applyBorder="1" applyAlignment="1">
      <alignment horizontal="center" vertical="center"/>
    </xf>
    <xf numFmtId="0" fontId="6" fillId="0" borderId="2" xfId="35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center" vertical="center"/>
    </xf>
    <xf numFmtId="0" fontId="6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0" fontId="8" fillId="0" borderId="9" xfId="52" applyNumberFormat="1" applyFont="1" applyFill="1" applyBorder="1" applyAlignment="1">
      <alignment horizontal="center" vertical="center"/>
    </xf>
    <xf numFmtId="9" fontId="7" fillId="0" borderId="9" xfId="52" applyNumberFormat="1" applyFont="1" applyFill="1" applyBorder="1" applyAlignment="1">
      <alignment horizontal="center" vertical="center"/>
    </xf>
    <xf numFmtId="177" fontId="7" fillId="0" borderId="9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6" fontId="2" fillId="3" borderId="12" xfId="35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178" fontId="2" fillId="3" borderId="14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6" fillId="2" borderId="4" xfId="35" applyFont="1" applyFill="1" applyBorder="1" applyAlignment="1">
      <alignment horizontal="left" vertical="center"/>
    </xf>
    <xf numFmtId="0" fontId="6" fillId="2" borderId="5" xfId="35" applyFont="1" applyFill="1" applyBorder="1" applyAlignment="1">
      <alignment horizontal="left" vertical="center"/>
    </xf>
    <xf numFmtId="0" fontId="6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35" applyFont="1" applyFill="1" applyBorder="1" applyAlignment="1">
      <alignment horizontal="center" vertical="center"/>
    </xf>
    <xf numFmtId="0" fontId="7" fillId="0" borderId="9" xfId="52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8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G5" sqref="G5"/>
    </sheetView>
  </sheetViews>
  <sheetFormatPr defaultColWidth="8.9" defaultRowHeight="15" outlineLevelCol="3"/>
  <cols>
    <col min="1" max="1" width="5.1" style="2" customWidth="1"/>
    <col min="2" max="2" width="39.6" customWidth="1"/>
    <col min="3" max="3" width="37.7" style="2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11" t="s">
        <v>4</v>
      </c>
      <c r="D3" s="55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7"/>
    </row>
    <row r="7" s="1" customFormat="1" ht="30.75" customHeight="1" spans="2:3">
      <c r="B7" s="17" t="s">
        <v>8</v>
      </c>
      <c r="C7" s="20" t="s">
        <v>9</v>
      </c>
    </row>
    <row r="8" s="1" customFormat="1" ht="16.5" spans="2:3">
      <c r="B8" s="44" t="s">
        <v>10</v>
      </c>
      <c r="C8" s="46"/>
    </row>
    <row r="9" s="1" customFormat="1" spans="2:3">
      <c r="B9" s="56" t="s">
        <v>11</v>
      </c>
      <c r="C9" s="57">
        <f>medical!H32</f>
        <v>208000</v>
      </c>
    </row>
    <row r="10" s="1" customFormat="1" spans="2:3">
      <c r="B10" s="58" t="s">
        <v>12</v>
      </c>
      <c r="C10" s="23"/>
    </row>
    <row r="11" spans="2:3">
      <c r="B11" s="56" t="s">
        <v>11</v>
      </c>
      <c r="C11" s="54">
        <f>'Staffing Fee'!H11</f>
        <v>20750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228750</v>
      </c>
    </row>
    <row r="14" spans="2:3">
      <c r="B14" s="61" t="s">
        <v>13</v>
      </c>
      <c r="C14" s="62">
        <f>C13*0.06</f>
        <v>13725</v>
      </c>
    </row>
    <row r="15" ht="15.75" spans="2:3">
      <c r="B15" s="33" t="s">
        <v>14</v>
      </c>
      <c r="C15" s="35">
        <f>C13+C14</f>
        <v>242475</v>
      </c>
    </row>
    <row r="18" spans="2:3">
      <c r="B18" s="63" t="s">
        <v>15</v>
      </c>
      <c r="C18" s="64">
        <f>C11/C13</f>
        <v>0.0907103825136612</v>
      </c>
    </row>
    <row r="20" spans="2:2">
      <c r="B20" s="36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</sheetData>
  <mergeCells count="4">
    <mergeCell ref="B1:C1"/>
    <mergeCell ref="B8:C8"/>
    <mergeCell ref="B10:C10"/>
    <mergeCell ref="B12:C12"/>
  </mergeCells>
  <hyperlinks>
    <hyperlink ref="C4" r:id="rId1" display="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zoomScale="70" zoomScaleNormal="70" zoomScaleSheetLayoutView="90" topLeftCell="A4" workbookViewId="0">
      <selection activeCell="H32" sqref="H32"/>
    </sheetView>
  </sheetViews>
  <sheetFormatPr defaultColWidth="8.9" defaultRowHeight="15" outlineLevelCol="7"/>
  <cols>
    <col min="1" max="1" width="5.1" style="2" customWidth="1"/>
    <col min="2" max="2" width="26.4" customWidth="1"/>
    <col min="3" max="3" width="38.625" style="3" customWidth="1"/>
    <col min="4" max="4" width="17.6" style="3" customWidth="1"/>
    <col min="5" max="5" width="11" customWidth="1"/>
    <col min="6" max="6" width="8.4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0.75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s="1" customFormat="1" ht="16.5" spans="2:8">
      <c r="B8" s="44" t="s">
        <v>22</v>
      </c>
      <c r="C8" s="45"/>
      <c r="D8" s="45"/>
      <c r="E8" s="45"/>
      <c r="F8" s="45"/>
      <c r="G8" s="45"/>
      <c r="H8" s="46"/>
    </row>
    <row r="9" s="43" customFormat="1" spans="2:8">
      <c r="B9" s="47" t="s">
        <v>23</v>
      </c>
      <c r="C9" s="48" t="s">
        <v>24</v>
      </c>
      <c r="D9" s="26">
        <v>2021</v>
      </c>
      <c r="E9" s="27">
        <v>150</v>
      </c>
      <c r="F9" s="49" t="s">
        <v>25</v>
      </c>
      <c r="G9" s="50">
        <v>200</v>
      </c>
      <c r="H9" s="30">
        <f>E9*G9</f>
        <v>30000</v>
      </c>
    </row>
    <row r="10" customFormat="1" spans="1:8">
      <c r="A10" s="2"/>
      <c r="B10" s="47" t="s">
        <v>26</v>
      </c>
      <c r="C10" s="48" t="s">
        <v>27</v>
      </c>
      <c r="D10" s="32"/>
      <c r="E10" s="27">
        <v>50</v>
      </c>
      <c r="F10" s="49" t="s">
        <v>25</v>
      </c>
      <c r="G10" s="50">
        <v>200</v>
      </c>
      <c r="H10" s="30">
        <f>E10*G10</f>
        <v>10000</v>
      </c>
    </row>
    <row r="11" s="43" customFormat="1" spans="2:8">
      <c r="B11" s="51" t="s">
        <v>28</v>
      </c>
      <c r="C11" s="52"/>
      <c r="D11" s="52"/>
      <c r="E11" s="52"/>
      <c r="F11" s="52"/>
      <c r="G11" s="53"/>
      <c r="H11" s="54">
        <f>SUM(H9:H10)</f>
        <v>40000</v>
      </c>
    </row>
    <row r="12" s="43" customFormat="1" ht="16.5" spans="2:8">
      <c r="B12" s="44" t="s">
        <v>29</v>
      </c>
      <c r="C12" s="45"/>
      <c r="D12" s="45"/>
      <c r="E12" s="45"/>
      <c r="F12" s="45"/>
      <c r="G12" s="45"/>
      <c r="H12" s="46"/>
    </row>
    <row r="13" s="43" customFormat="1" spans="2:8">
      <c r="B13" s="47" t="s">
        <v>23</v>
      </c>
      <c r="C13" s="48" t="s">
        <v>24</v>
      </c>
      <c r="D13" s="26">
        <v>2021</v>
      </c>
      <c r="E13" s="27">
        <v>150</v>
      </c>
      <c r="F13" s="49" t="s">
        <v>25</v>
      </c>
      <c r="G13" s="50">
        <v>100</v>
      </c>
      <c r="H13" s="30">
        <f>E13*G13</f>
        <v>15000</v>
      </c>
    </row>
    <row r="14" customFormat="1" spans="1:8">
      <c r="A14" s="2"/>
      <c r="B14" s="47" t="s">
        <v>26</v>
      </c>
      <c r="C14" s="48" t="s">
        <v>27</v>
      </c>
      <c r="D14" s="32"/>
      <c r="E14" s="27">
        <v>50</v>
      </c>
      <c r="F14" s="49" t="s">
        <v>25</v>
      </c>
      <c r="G14" s="50">
        <v>100</v>
      </c>
      <c r="H14" s="30">
        <f>E14*G14</f>
        <v>5000</v>
      </c>
    </row>
    <row r="15" s="43" customFormat="1" spans="2:8">
      <c r="B15" s="51" t="s">
        <v>28</v>
      </c>
      <c r="C15" s="52"/>
      <c r="D15" s="52"/>
      <c r="E15" s="52"/>
      <c r="F15" s="52"/>
      <c r="G15" s="53"/>
      <c r="H15" s="54">
        <f>SUM(H13:H14)</f>
        <v>20000</v>
      </c>
    </row>
    <row r="16" ht="16.5" spans="1:8">
      <c r="A16"/>
      <c r="B16" s="44" t="s">
        <v>30</v>
      </c>
      <c r="C16" s="45"/>
      <c r="D16" s="45"/>
      <c r="E16" s="45"/>
      <c r="F16" s="45"/>
      <c r="G16" s="45"/>
      <c r="H16" s="46"/>
    </row>
    <row r="17" s="43" customFormat="1" spans="2:8">
      <c r="B17" s="47" t="s">
        <v>23</v>
      </c>
      <c r="C17" s="48" t="s">
        <v>24</v>
      </c>
      <c r="D17" s="26">
        <v>2021</v>
      </c>
      <c r="E17" s="27">
        <v>150</v>
      </c>
      <c r="F17" s="49" t="s">
        <v>25</v>
      </c>
      <c r="G17" s="50">
        <v>240</v>
      </c>
      <c r="H17" s="30">
        <f>E17*G17</f>
        <v>36000</v>
      </c>
    </row>
    <row r="18" customFormat="1" spans="1:8">
      <c r="A18" s="2"/>
      <c r="B18" s="47" t="s">
        <v>26</v>
      </c>
      <c r="C18" s="48" t="s">
        <v>27</v>
      </c>
      <c r="D18" s="32"/>
      <c r="E18" s="27">
        <v>50</v>
      </c>
      <c r="F18" s="49" t="s">
        <v>25</v>
      </c>
      <c r="G18" s="50">
        <v>240</v>
      </c>
      <c r="H18" s="30">
        <f>E18*G18</f>
        <v>12000</v>
      </c>
    </row>
    <row r="19" spans="1:8">
      <c r="A19"/>
      <c r="B19" s="51" t="s">
        <v>28</v>
      </c>
      <c r="C19" s="52"/>
      <c r="D19" s="52"/>
      <c r="E19" s="52"/>
      <c r="F19" s="52"/>
      <c r="G19" s="53"/>
      <c r="H19" s="54">
        <f>SUM(H17:H18)</f>
        <v>48000</v>
      </c>
    </row>
    <row r="20" s="1" customFormat="1" ht="16.5" spans="2:8">
      <c r="B20" s="44" t="s">
        <v>31</v>
      </c>
      <c r="C20" s="45"/>
      <c r="D20" s="45"/>
      <c r="E20" s="45"/>
      <c r="F20" s="45"/>
      <c r="G20" s="45"/>
      <c r="H20" s="46"/>
    </row>
    <row r="21" s="43" customFormat="1" spans="2:8">
      <c r="B21" s="47" t="s">
        <v>23</v>
      </c>
      <c r="C21" s="48" t="s">
        <v>24</v>
      </c>
      <c r="D21" s="26">
        <v>2021</v>
      </c>
      <c r="E21" s="27">
        <v>150</v>
      </c>
      <c r="F21" s="49" t="s">
        <v>25</v>
      </c>
      <c r="G21" s="50">
        <v>200</v>
      </c>
      <c r="H21" s="30">
        <f>E21*G21</f>
        <v>30000</v>
      </c>
    </row>
    <row r="22" customFormat="1" spans="1:8">
      <c r="A22" s="2"/>
      <c r="B22" s="47" t="s">
        <v>26</v>
      </c>
      <c r="C22" s="48" t="s">
        <v>27</v>
      </c>
      <c r="D22" s="32"/>
      <c r="E22" s="27">
        <v>50</v>
      </c>
      <c r="F22" s="49" t="s">
        <v>25</v>
      </c>
      <c r="G22" s="50">
        <v>200</v>
      </c>
      <c r="H22" s="30">
        <f>E22*G22</f>
        <v>10000</v>
      </c>
    </row>
    <row r="23" spans="2:8">
      <c r="B23" s="51" t="s">
        <v>28</v>
      </c>
      <c r="C23" s="52"/>
      <c r="D23" s="52"/>
      <c r="E23" s="52"/>
      <c r="F23" s="52"/>
      <c r="G23" s="53"/>
      <c r="H23" s="54">
        <f>SUM(H21:H22)</f>
        <v>40000</v>
      </c>
    </row>
    <row r="24" ht="16.5" spans="2:8">
      <c r="B24" s="44" t="s">
        <v>32</v>
      </c>
      <c r="C24" s="45"/>
      <c r="D24" s="45"/>
      <c r="E24" s="45"/>
      <c r="F24" s="45"/>
      <c r="G24" s="45"/>
      <c r="H24" s="46"/>
    </row>
    <row r="25" s="43" customFormat="1" spans="2:8">
      <c r="B25" s="47" t="s">
        <v>23</v>
      </c>
      <c r="C25" s="48" t="s">
        <v>24</v>
      </c>
      <c r="D25" s="26">
        <v>2021</v>
      </c>
      <c r="E25" s="27">
        <v>150</v>
      </c>
      <c r="F25" s="49" t="s">
        <v>25</v>
      </c>
      <c r="G25" s="50">
        <v>200</v>
      </c>
      <c r="H25" s="30">
        <f>E25*G25</f>
        <v>30000</v>
      </c>
    </row>
    <row r="26" customFormat="1" spans="1:8">
      <c r="A26" s="2"/>
      <c r="B26" s="47" t="s">
        <v>26</v>
      </c>
      <c r="C26" s="48" t="s">
        <v>27</v>
      </c>
      <c r="D26" s="32"/>
      <c r="E26" s="27">
        <v>50</v>
      </c>
      <c r="F26" s="49" t="s">
        <v>25</v>
      </c>
      <c r="G26" s="50">
        <v>200</v>
      </c>
      <c r="H26" s="30">
        <f>E26*G26</f>
        <v>10000</v>
      </c>
    </row>
    <row r="27" spans="2:8">
      <c r="B27" s="51" t="s">
        <v>28</v>
      </c>
      <c r="C27" s="52"/>
      <c r="D27" s="52"/>
      <c r="E27" s="52"/>
      <c r="F27" s="52"/>
      <c r="G27" s="53"/>
      <c r="H27" s="54">
        <f>SUM(H25:H26)</f>
        <v>40000</v>
      </c>
    </row>
    <row r="28" ht="16.5" spans="2:8">
      <c r="B28" s="44" t="s">
        <v>33</v>
      </c>
      <c r="C28" s="45"/>
      <c r="D28" s="45"/>
      <c r="E28" s="45"/>
      <c r="F28" s="45"/>
      <c r="G28" s="45"/>
      <c r="H28" s="46"/>
    </row>
    <row r="29" s="43" customFormat="1" spans="2:8">
      <c r="B29" s="47" t="s">
        <v>23</v>
      </c>
      <c r="C29" s="48" t="s">
        <v>24</v>
      </c>
      <c r="D29" s="26">
        <v>2021</v>
      </c>
      <c r="E29" s="27">
        <v>150</v>
      </c>
      <c r="F29" s="49" t="s">
        <v>25</v>
      </c>
      <c r="G29" s="50">
        <v>100</v>
      </c>
      <c r="H29" s="30">
        <f>E29*G29</f>
        <v>15000</v>
      </c>
    </row>
    <row r="30" spans="2:8">
      <c r="B30" s="47" t="s">
        <v>26</v>
      </c>
      <c r="C30" s="48" t="s">
        <v>27</v>
      </c>
      <c r="D30" s="32"/>
      <c r="E30" s="27">
        <v>50</v>
      </c>
      <c r="F30" s="49" t="s">
        <v>25</v>
      </c>
      <c r="G30" s="50">
        <v>100</v>
      </c>
      <c r="H30" s="30">
        <f>E30*G30</f>
        <v>5000</v>
      </c>
    </row>
    <row r="31" customFormat="1" spans="1:8">
      <c r="A31" s="2"/>
      <c r="B31" s="51" t="s">
        <v>28</v>
      </c>
      <c r="C31" s="52"/>
      <c r="D31" s="52"/>
      <c r="E31" s="52"/>
      <c r="F31" s="52"/>
      <c r="G31" s="53"/>
      <c r="H31" s="54">
        <f>SUM(H29:H30)</f>
        <v>20000</v>
      </c>
    </row>
    <row r="32" ht="15.75" spans="2:8">
      <c r="B32" s="33" t="s">
        <v>11</v>
      </c>
      <c r="C32" s="34"/>
      <c r="D32" s="34"/>
      <c r="E32" s="34"/>
      <c r="F32" s="34"/>
      <c r="G32" s="34"/>
      <c r="H32" s="35">
        <f>H11+H15+H19+H23+H27+H31</f>
        <v>208000</v>
      </c>
    </row>
    <row r="36" spans="2:5">
      <c r="B36" s="36"/>
      <c r="C36" s="37"/>
      <c r="D36" s="37"/>
      <c r="E36" s="38"/>
    </row>
    <row r="37" spans="2:5">
      <c r="B37" s="39"/>
      <c r="C37" s="40"/>
      <c r="D37" s="40"/>
      <c r="E37" s="41"/>
    </row>
    <row r="38" spans="2:5">
      <c r="B38" s="39"/>
      <c r="C38" s="40"/>
      <c r="D38" s="40"/>
      <c r="E38" s="41"/>
    </row>
    <row r="39" spans="2:5">
      <c r="B39" s="39"/>
      <c r="C39" s="40"/>
      <c r="D39" s="40"/>
      <c r="E39" s="41"/>
    </row>
    <row r="40" spans="2:5">
      <c r="B40" s="39"/>
      <c r="C40" s="40"/>
      <c r="D40" s="40"/>
      <c r="E40" s="41"/>
    </row>
    <row r="41" spans="2:5">
      <c r="B41" s="39"/>
      <c r="C41" s="42"/>
      <c r="D41" s="42"/>
      <c r="E41" s="41"/>
    </row>
  </sheetData>
  <mergeCells count="20">
    <mergeCell ref="B1:C1"/>
    <mergeCell ref="B8:H8"/>
    <mergeCell ref="B11:G11"/>
    <mergeCell ref="B12:H12"/>
    <mergeCell ref="B15:G15"/>
    <mergeCell ref="B16:H16"/>
    <mergeCell ref="B19:G19"/>
    <mergeCell ref="B20:H20"/>
    <mergeCell ref="B23:G23"/>
    <mergeCell ref="B24:H24"/>
    <mergeCell ref="B27:G27"/>
    <mergeCell ref="B28:H28"/>
    <mergeCell ref="B31:G31"/>
    <mergeCell ref="B32:G32"/>
    <mergeCell ref="D9:D10"/>
    <mergeCell ref="D13:D14"/>
    <mergeCell ref="D17:D18"/>
    <mergeCell ref="D21:D22"/>
    <mergeCell ref="D25:D26"/>
    <mergeCell ref="D29:D30"/>
  </mergeCells>
  <hyperlinks>
    <hyperlink ref="C4" r:id="rId1" display="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A2" workbookViewId="0">
      <selection activeCell="E13" sqref="D13:E14"/>
    </sheetView>
  </sheetViews>
  <sheetFormatPr defaultColWidth="8.9" defaultRowHeight="15" outlineLevelCol="7"/>
  <cols>
    <col min="1" max="1" width="5.1" style="2" customWidth="1"/>
    <col min="2" max="2" width="26.1" customWidth="1"/>
    <col min="3" max="3" width="38.2" style="3" customWidth="1"/>
    <col min="4" max="4" width="16.9" style="3" customWidth="1"/>
    <col min="5" max="5" width="11" customWidth="1"/>
    <col min="6" max="6" width="8.4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ht="33.75" customHeight="1" spans="2:8">
      <c r="B8" s="21" t="s">
        <v>34</v>
      </c>
      <c r="C8" s="22"/>
      <c r="D8" s="22"/>
      <c r="E8" s="22"/>
      <c r="F8" s="22"/>
      <c r="G8" s="22"/>
      <c r="H8" s="23"/>
    </row>
    <row r="9" spans="2:8">
      <c r="B9" s="24" t="s">
        <v>35</v>
      </c>
      <c r="C9" s="25" t="s">
        <v>36</v>
      </c>
      <c r="D9" s="26">
        <v>2021</v>
      </c>
      <c r="E9" s="27">
        <v>150</v>
      </c>
      <c r="F9" s="28" t="s">
        <v>37</v>
      </c>
      <c r="G9" s="29">
        <v>45</v>
      </c>
      <c r="H9" s="30">
        <f>E9*G9</f>
        <v>6750</v>
      </c>
    </row>
    <row r="10" spans="2:8">
      <c r="B10" s="24" t="s">
        <v>38</v>
      </c>
      <c r="C10" s="31"/>
      <c r="D10" s="32"/>
      <c r="E10" s="27">
        <v>400</v>
      </c>
      <c r="F10" s="28" t="s">
        <v>37</v>
      </c>
      <c r="G10" s="29">
        <v>35</v>
      </c>
      <c r="H10" s="30">
        <f>E10*G10</f>
        <v>14000</v>
      </c>
    </row>
    <row r="11" ht="15.75" spans="2:8">
      <c r="B11" s="33" t="s">
        <v>11</v>
      </c>
      <c r="C11" s="34"/>
      <c r="D11" s="34"/>
      <c r="E11" s="34"/>
      <c r="F11" s="34"/>
      <c r="G11" s="34"/>
      <c r="H11" s="35">
        <f>SUM(H9:H10)</f>
        <v>20750</v>
      </c>
    </row>
    <row r="15" spans="2:5">
      <c r="B15" s="36"/>
      <c r="C15" s="37"/>
      <c r="D15" s="37"/>
      <c r="E15" s="38"/>
    </row>
    <row r="16" spans="2:5">
      <c r="B16" s="39"/>
      <c r="C16" s="40"/>
      <c r="D16" s="40"/>
      <c r="E16" s="41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2"/>
      <c r="D20" s="42"/>
      <c r="E20" s="41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2023-03-03T02:41:51Z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860037934A6742BA9000C013884CCC75</vt:lpwstr>
  </property>
</Properties>
</file>