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/>
  </bookViews>
  <sheets>
    <sheet name="Summary" sheetId="9" r:id="rId1"/>
    <sheet name="medical" sheetId="1" r:id="rId2"/>
    <sheet name="Staffing Fee" sheetId="7" r:id="rId3"/>
  </sheets>
  <calcPr calcId="152511" concurrentCalc="0"/>
</workbook>
</file>

<file path=xl/calcChain.xml><?xml version="1.0" encoding="utf-8"?>
<calcChain xmlns="http://schemas.openxmlformats.org/spreadsheetml/2006/main">
  <c r="H9" i="7" l="1"/>
  <c r="H10" i="7"/>
  <c r="H11" i="7"/>
  <c r="H9" i="1"/>
  <c r="H10" i="1"/>
  <c r="H11" i="1"/>
  <c r="H13" i="1"/>
  <c r="H14" i="1"/>
  <c r="H15" i="1"/>
  <c r="H17" i="1"/>
  <c r="H18" i="1"/>
  <c r="H19" i="1"/>
  <c r="H21" i="1"/>
  <c r="H22" i="1"/>
  <c r="H23" i="1"/>
  <c r="H25" i="1"/>
  <c r="H26" i="1"/>
  <c r="H27" i="1"/>
  <c r="H29" i="1"/>
  <c r="H30" i="1"/>
  <c r="H31" i="1"/>
  <c r="H32" i="1"/>
  <c r="C11" i="9"/>
  <c r="C9" i="9"/>
  <c r="C13" i="9"/>
  <c r="C18" i="9"/>
  <c r="C14" i="9"/>
  <c r="C15" i="9"/>
</calcChain>
</file>

<file path=xl/sharedStrings.xml><?xml version="1.0" encoding="utf-8"?>
<sst xmlns="http://schemas.openxmlformats.org/spreadsheetml/2006/main" count="104" uniqueCount="39">
  <si>
    <t>Quotation</t>
  </si>
  <si>
    <t>Client:</t>
  </si>
  <si>
    <t>AstraZeneca</t>
  </si>
  <si>
    <t xml:space="preserve">Project Name: </t>
  </si>
  <si>
    <r>
      <rPr>
        <sz val="10.5"/>
        <color rgb="FF000000"/>
        <rFont val="等线"/>
        <charset val="134"/>
      </rPr>
      <t>2023</t>
    </r>
    <r>
      <rPr>
        <sz val="10.5"/>
        <color rgb="FF000000"/>
        <rFont val="等线"/>
        <charset val="134"/>
      </rPr>
      <t>国际会幻灯制作项目</t>
    </r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</si>
  <si>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</si>
  <si>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</si>
  <si>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</si>
  <si>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</si>
  <si>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</si>
  <si>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</si>
  <si>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</si>
  <si>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</si>
  <si>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</si>
  <si>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</si>
  <si>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</si>
  <si>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</si>
  <si>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</si>
  <si>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</si>
  <si>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</si>
  <si>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</si>
  <si>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</si>
  <si>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幻灯1  ELCC*200P</t>
  </si>
  <si>
    <t>科室会幻灯(new work)</t>
  </si>
  <si>
    <t>包括医学编辑及适量文献检索</t>
  </si>
  <si>
    <t>页</t>
  </si>
  <si>
    <t>PPT美化(普通美化)(new work)</t>
  </si>
  <si>
    <t>使用PPT重绘图表、字体设定、动作设定等</t>
  </si>
  <si>
    <t>Total：</t>
  </si>
  <si>
    <t>幻灯2 AACR*100P</t>
  </si>
  <si>
    <t>幻灯3 ASCO*240P</t>
  </si>
  <si>
    <t>幻灯4 WCLC*200P</t>
  </si>
  <si>
    <t>幻灯5 ESMO*200P</t>
  </si>
  <si>
    <t>幻灯6 ESMO ASIAI*100P</t>
  </si>
  <si>
    <t>项目管理/人员管理 
Service Fee/Staffing Fee</t>
  </si>
  <si>
    <t>Editor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</si>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</sst>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</numFmts>
  <fonts count="14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.5"/>
      <color rgb="FF000000"/>
      <name val="等线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</cellStyleXfs>
  <cellXfs count="66">
    <xf numFmtId="0" fontId="0" fillId="0" borderId="0" xfId="0">
      <alignment vertical="center"/>
    </xf>
    <xf numFmtId="0" fontId="12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6" applyFont="1" applyAlignment="1">
      <alignment vertical="center"/>
    </xf>
    <xf numFmtId="0" fontId="2" fillId="0" borderId="0" xfId="6" applyFont="1">
      <alignment vertical="center"/>
    </xf>
    <xf numFmtId="178" fontId="3" fillId="0" borderId="0" xfId="6" applyNumberFormat="1" applyFont="1" applyFill="1" applyAlignment="1">
      <alignment horizontal="left"/>
    </xf>
    <xf numFmtId="0" fontId="3" fillId="0" borderId="0" xfId="4" applyFont="1" applyAlignment="1">
      <alignment vertical="center" wrapText="1"/>
    </xf>
    <xf numFmtId="178" fontId="3" fillId="0" borderId="0" xfId="6" applyNumberFormat="1" applyFont="1" applyAlignment="1">
      <alignment horizontal="center"/>
    </xf>
    <xf numFmtId="178" fontId="3" fillId="0" borderId="0" xfId="6" applyNumberFormat="1" applyFont="1" applyFill="1" applyAlignment="1">
      <alignment horizontal="center"/>
    </xf>
    <xf numFmtId="0" fontId="4" fillId="0" borderId="0" xfId="0" applyFont="1">
      <alignment vertical="center"/>
    </xf>
    <xf numFmtId="0" fontId="3" fillId="0" borderId="0" xfId="4" applyFont="1" applyAlignment="1">
      <alignment wrapText="1"/>
    </xf>
    <xf numFmtId="0" fontId="2" fillId="0" borderId="0" xfId="4" applyFont="1" applyFill="1" applyBorder="1" applyAlignment="1">
      <alignment vertical="center"/>
    </xf>
    <xf numFmtId="178" fontId="5" fillId="0" borderId="0" xfId="2" applyNumberFormat="1" applyFill="1" applyBorder="1" applyAlignment="1" applyProtection="1">
      <alignment horizontal="left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40" fontId="8" fillId="0" borderId="9" xfId="7" applyNumberFormat="1" applyFont="1" applyFill="1" applyBorder="1" applyAlignment="1">
      <alignment horizontal="center" vertical="center"/>
    </xf>
    <xf numFmtId="9" fontId="7" fillId="0" borderId="9" xfId="7" applyNumberFormat="1" applyFont="1" applyFill="1" applyBorder="1" applyAlignment="1">
      <alignment horizontal="center" vertical="center"/>
    </xf>
    <xf numFmtId="179" fontId="7" fillId="0" borderId="9" xfId="7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8" fontId="2" fillId="3" borderId="12" xfId="4" applyNumberFormat="1" applyFont="1" applyFill="1" applyBorder="1" applyAlignment="1">
      <alignment horizontal="right" vertical="center"/>
    </xf>
    <xf numFmtId="180" fontId="2" fillId="3" borderId="14" xfId="4" applyNumberFormat="1" applyFont="1" applyFill="1" applyBorder="1" applyAlignment="1">
      <alignment horizontal="right" vertical="center"/>
    </xf>
    <xf numFmtId="178" fontId="2" fillId="0" borderId="0" xfId="6" applyNumberFormat="1" applyFont="1" applyFill="1" applyAlignment="1"/>
    <xf numFmtId="178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left" vertical="center"/>
    </xf>
    <xf numFmtId="178" fontId="9" fillId="0" borderId="0" xfId="6" applyNumberFormat="1" applyFont="1" applyFill="1" applyAlignment="1">
      <alignment horizontal="left"/>
    </xf>
    <xf numFmtId="0" fontId="9" fillId="0" borderId="0" xfId="6" applyFont="1" applyFill="1" applyAlignment="1">
      <alignment horizontal="left" vertical="center" wrapText="1"/>
    </xf>
    <xf numFmtId="0" fontId="9" fillId="0" borderId="0" xfId="6" applyFont="1" applyFill="1" applyAlignment="1">
      <alignment horizontal="left" vertical="center"/>
    </xf>
    <xf numFmtId="178" fontId="9" fillId="0" borderId="0" xfId="6" applyNumberFormat="1" applyFont="1" applyFill="1" applyAlignment="1">
      <alignment horizontal="left" wrapText="1"/>
    </xf>
    <xf numFmtId="0" fontId="0" fillId="0" borderId="0" xfId="5" applyFont="1" applyFill="1" applyAlignment="1"/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4" applyFont="1" applyFill="1" applyBorder="1" applyAlignment="1">
      <alignment horizontal="center" vertical="center"/>
    </xf>
    <xf numFmtId="0" fontId="7" fillId="0" borderId="9" xfId="7" applyFont="1" applyFill="1" applyBorder="1" applyAlignment="1">
      <alignment horizontal="center" vertical="center"/>
    </xf>
    <xf numFmtId="181" fontId="2" fillId="0" borderId="10" xfId="1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80" fontId="2" fillId="0" borderId="10" xfId="1" applyNumberFormat="1" applyFont="1" applyFill="1" applyBorder="1" applyAlignment="1">
      <alignment horizontal="right" vertical="center"/>
    </xf>
    <xf numFmtId="0" fontId="2" fillId="5" borderId="16" xfId="0" applyFont="1" applyFill="1" applyBorder="1" applyAlignment="1">
      <alignment horizontal="right" vertical="center" wrapText="1"/>
    </xf>
    <xf numFmtId="180" fontId="2" fillId="5" borderId="17" xfId="1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left" vertical="center"/>
    </xf>
    <xf numFmtId="0" fontId="2" fillId="0" borderId="4" xfId="6" applyFont="1" applyFill="1" applyBorder="1" applyAlignment="1">
      <alignment horizontal="right" vertical="center" wrapText="1"/>
    </xf>
    <xf numFmtId="0" fontId="2" fillId="0" borderId="5" xfId="6" applyFont="1" applyFill="1" applyBorder="1" applyAlignment="1">
      <alignment horizontal="right" vertical="center" wrapText="1"/>
    </xf>
    <xf numFmtId="0" fontId="2" fillId="0" borderId="15" xfId="6" applyFont="1" applyFill="1" applyBorder="1" applyAlignment="1">
      <alignment horizontal="right" vertical="center" wrapText="1"/>
    </xf>
    <xf numFmtId="178" fontId="2" fillId="3" borderId="12" xfId="4" applyNumberFormat="1" applyFont="1" applyFill="1" applyBorder="1" applyAlignment="1">
      <alignment horizontal="right" vertical="center"/>
    </xf>
    <xf numFmtId="178" fontId="2" fillId="3" borderId="13" xfId="4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G5" sqref="G5"/>
    </sheetView>
  </sheetViews>
  <sheetFormatPr defaultColWidth="8.875" defaultRowHeight="14.25"/>
  <cols>
    <col min="1" max="1" width="5.125" style="2" customWidth="1"/>
    <col min="2" max="2" width="39.625" customWidth="1"/>
    <col min="3" max="3" width="37.75" style="2" customWidth="1"/>
    <col min="4" max="4" width="19.375" customWidth="1"/>
  </cols>
  <sheetData>
    <row r="1" spans="2:4" ht="37.5" customHeight="1">
      <c r="B1" s="47" t="s">
        <v>0</v>
      </c>
      <c r="C1" s="47"/>
    </row>
    <row r="2" spans="2:4" ht="16.5">
      <c r="B2" s="5" t="s">
        <v>1</v>
      </c>
      <c r="C2" s="6" t="s">
        <v>2</v>
      </c>
    </row>
    <row r="3" spans="2:4" ht="16.5">
      <c r="B3" s="5" t="s">
        <v>3</v>
      </c>
      <c r="C3" s="10" t="s">
        <v>4</v>
      </c>
      <c r="D3" s="40"/>
    </row>
    <row r="4" spans="2:4" s="1" customFormat="1" ht="16.5" customHeight="1">
      <c r="B4" s="12" t="s">
        <v>5</v>
      </c>
      <c r="C4" s="13" t="s">
        <v>6</v>
      </c>
    </row>
    <row r="5" spans="2:4" s="1" customFormat="1" ht="16.5" customHeight="1">
      <c r="B5" s="12" t="s">
        <v>7</v>
      </c>
      <c r="C5" s="14"/>
    </row>
    <row r="6" spans="2:4" s="1" customFormat="1" ht="16.5" customHeight="1">
      <c r="B6" s="15"/>
      <c r="C6" s="6"/>
    </row>
    <row r="7" spans="2:4" s="1" customFormat="1" ht="30.75" customHeight="1">
      <c r="B7" s="16" t="s">
        <v>8</v>
      </c>
      <c r="C7" s="19" t="s">
        <v>9</v>
      </c>
    </row>
    <row r="8" spans="2:4" s="1" customFormat="1" ht="15">
      <c r="B8" s="48" t="s">
        <v>10</v>
      </c>
      <c r="C8" s="49"/>
    </row>
    <row r="9" spans="2:4" s="1" customFormat="1" ht="16.5">
      <c r="B9" s="41" t="s">
        <v>11</v>
      </c>
      <c r="C9" s="42">
        <f>medical!H32</f>
        <v>208000</v>
      </c>
    </row>
    <row r="10" spans="2:4" s="1" customFormat="1" ht="16.5">
      <c r="B10" s="50" t="s">
        <v>12</v>
      </c>
      <c r="C10" s="51"/>
    </row>
    <row r="11" spans="2:4" ht="16.5">
      <c r="B11" s="41" t="s">
        <v>11</v>
      </c>
      <c r="C11" s="39">
        <f>'Staffing Fee'!H11</f>
        <v>20750</v>
      </c>
    </row>
    <row r="12" spans="2:4" ht="3.75" customHeight="1">
      <c r="B12" s="52"/>
      <c r="C12" s="53"/>
    </row>
    <row r="13" spans="2:4" ht="16.5">
      <c r="B13" s="43" t="s">
        <v>11</v>
      </c>
      <c r="C13" s="44">
        <f>C9+C11</f>
        <v>228750</v>
      </c>
    </row>
    <row r="14" spans="2:4" ht="16.5">
      <c r="B14" s="43" t="s">
        <v>13</v>
      </c>
      <c r="C14" s="44">
        <f>C13*0.06</f>
        <v>13725</v>
      </c>
    </row>
    <row r="15" spans="2:4" ht="16.5">
      <c r="B15" s="25" t="s">
        <v>14</v>
      </c>
      <c r="C15" s="26">
        <f>C13+C14</f>
        <v>242475</v>
      </c>
    </row>
    <row r="18" spans="2:3">
      <c r="B18" s="45" t="s">
        <v>15</v>
      </c>
      <c r="C18" s="46">
        <f>C11/C13</f>
        <v>9.0710382513661203E-2</v>
      </c>
    </row>
    <row r="20" spans="2:3" ht="16.5">
      <c r="B20" s="27"/>
    </row>
    <row r="21" spans="2:3">
      <c r="B21" s="30"/>
    </row>
    <row r="22" spans="2:3">
      <c r="B22" s="30"/>
    </row>
    <row r="23" spans="2:3">
      <c r="B23" s="30"/>
    </row>
    <row r="24" spans="2:3">
      <c r="B24" s="30"/>
    </row>
    <row r="25" spans="2:3">
      <c r="B25" s="30"/>
    </row>
  </sheetData>
  <mergeCells count="4">
    <mergeCell ref="B1:C1"/>
    <mergeCell ref="B8:C8"/>
    <mergeCell ref="B10:C10"/>
    <mergeCell ref="B12:C12"/>
  </mergeCells>
  <phoneticPr fontId="13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A4" zoomScale="70" zoomScaleNormal="70" zoomScaleSheetLayoutView="90" workbookViewId="0">
      <selection activeCell="H32" sqref="H32"/>
    </sheetView>
  </sheetViews>
  <sheetFormatPr defaultColWidth="8.875" defaultRowHeight="14.25"/>
  <cols>
    <col min="1" max="1" width="5.125" style="2" customWidth="1"/>
    <col min="2" max="2" width="26.375" customWidth="1"/>
    <col min="3" max="3" width="38.62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1:8" ht="37.5" customHeight="1">
      <c r="B1" s="47" t="s">
        <v>0</v>
      </c>
      <c r="C1" s="47"/>
      <c r="D1" s="4"/>
      <c r="E1" s="4"/>
      <c r="F1" s="4"/>
      <c r="G1" s="4"/>
      <c r="H1" s="4"/>
    </row>
    <row r="2" spans="1:8" ht="16.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>
      <c r="B3" s="5" t="s">
        <v>3</v>
      </c>
      <c r="C3" s="10" t="s">
        <v>4</v>
      </c>
      <c r="D3" s="11"/>
      <c r="E3" s="8"/>
      <c r="F3" s="8"/>
      <c r="G3" s="9"/>
      <c r="H3" s="9"/>
    </row>
    <row r="4" spans="1:8" s="1" customFormat="1" ht="16.5" customHeight="1">
      <c r="B4" s="12" t="s">
        <v>5</v>
      </c>
      <c r="C4" s="13" t="s">
        <v>6</v>
      </c>
      <c r="D4" s="12"/>
      <c r="E4" s="12"/>
      <c r="F4" s="12"/>
      <c r="G4" s="12"/>
      <c r="H4" s="12"/>
    </row>
    <row r="5" spans="1:8" s="1" customFormat="1" ht="16.5" customHeight="1">
      <c r="B5" s="12" t="s">
        <v>7</v>
      </c>
      <c r="C5" s="14"/>
      <c r="D5" s="12"/>
      <c r="E5" s="12"/>
      <c r="F5" s="12"/>
      <c r="G5" s="12"/>
      <c r="H5" s="12"/>
    </row>
    <row r="6" spans="1:8" s="1" customFormat="1" ht="16.5" customHeight="1">
      <c r="B6" s="15"/>
      <c r="C6" s="6"/>
      <c r="D6" s="15"/>
      <c r="E6" s="15"/>
      <c r="F6" s="15"/>
      <c r="G6" s="15"/>
      <c r="H6" s="15"/>
    </row>
    <row r="7" spans="1:8" s="1" customFormat="1" ht="30.75" customHeight="1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pans="1:8" s="1" customFormat="1" ht="15">
      <c r="B8" s="48" t="s">
        <v>22</v>
      </c>
      <c r="C8" s="54"/>
      <c r="D8" s="54"/>
      <c r="E8" s="54"/>
      <c r="F8" s="54"/>
      <c r="G8" s="54"/>
      <c r="H8" s="49"/>
    </row>
    <row r="9" spans="1:8" s="34" customFormat="1" ht="16.5">
      <c r="B9" s="35" t="s">
        <v>23</v>
      </c>
      <c r="C9" s="36" t="s">
        <v>24</v>
      </c>
      <c r="D9" s="60">
        <v>2021</v>
      </c>
      <c r="E9" s="21">
        <v>150</v>
      </c>
      <c r="F9" s="37" t="s">
        <v>25</v>
      </c>
      <c r="G9" s="38">
        <v>200</v>
      </c>
      <c r="H9" s="24">
        <f>E9*G9</f>
        <v>30000</v>
      </c>
    </row>
    <row r="10" spans="1:8" ht="16.5">
      <c r="B10" s="35" t="s">
        <v>26</v>
      </c>
      <c r="C10" s="36" t="s">
        <v>27</v>
      </c>
      <c r="D10" s="61"/>
      <c r="E10" s="21">
        <v>50</v>
      </c>
      <c r="F10" s="37" t="s">
        <v>25</v>
      </c>
      <c r="G10" s="38">
        <v>200</v>
      </c>
      <c r="H10" s="24">
        <f>E10*G10</f>
        <v>10000</v>
      </c>
    </row>
    <row r="11" spans="1:8" s="34" customFormat="1" ht="16.5">
      <c r="B11" s="55" t="s">
        <v>28</v>
      </c>
      <c r="C11" s="56"/>
      <c r="D11" s="56"/>
      <c r="E11" s="56"/>
      <c r="F11" s="56"/>
      <c r="G11" s="57"/>
      <c r="H11" s="39">
        <f>SUM(H9:H10)</f>
        <v>40000</v>
      </c>
    </row>
    <row r="12" spans="1:8" s="34" customFormat="1" ht="15">
      <c r="B12" s="48" t="s">
        <v>29</v>
      </c>
      <c r="C12" s="54"/>
      <c r="D12" s="54"/>
      <c r="E12" s="54"/>
      <c r="F12" s="54"/>
      <c r="G12" s="54"/>
      <c r="H12" s="49"/>
    </row>
    <row r="13" spans="1:8" s="34" customFormat="1" ht="16.5">
      <c r="B13" s="35" t="s">
        <v>23</v>
      </c>
      <c r="C13" s="36" t="s">
        <v>24</v>
      </c>
      <c r="D13" s="60">
        <v>2021</v>
      </c>
      <c r="E13" s="21">
        <v>150</v>
      </c>
      <c r="F13" s="37" t="s">
        <v>25</v>
      </c>
      <c r="G13" s="38">
        <v>100</v>
      </c>
      <c r="H13" s="24">
        <f>E13*G13</f>
        <v>15000</v>
      </c>
    </row>
    <row r="14" spans="1:8" ht="16.5">
      <c r="B14" s="35" t="s">
        <v>26</v>
      </c>
      <c r="C14" s="36" t="s">
        <v>27</v>
      </c>
      <c r="D14" s="61"/>
      <c r="E14" s="21">
        <v>50</v>
      </c>
      <c r="F14" s="37" t="s">
        <v>25</v>
      </c>
      <c r="G14" s="38">
        <v>100</v>
      </c>
      <c r="H14" s="24">
        <f>E14*G14</f>
        <v>5000</v>
      </c>
    </row>
    <row r="15" spans="1:8" s="34" customFormat="1" ht="16.5">
      <c r="B15" s="55" t="s">
        <v>28</v>
      </c>
      <c r="C15" s="56"/>
      <c r="D15" s="56"/>
      <c r="E15" s="56"/>
      <c r="F15" s="56"/>
      <c r="G15" s="57"/>
      <c r="H15" s="39">
        <f>SUM(H13:H14)</f>
        <v>20000</v>
      </c>
    </row>
    <row r="16" spans="1:8" ht="15">
      <c r="A16"/>
      <c r="B16" s="48" t="s">
        <v>30</v>
      </c>
      <c r="C16" s="54"/>
      <c r="D16" s="54"/>
      <c r="E16" s="54"/>
      <c r="F16" s="54"/>
      <c r="G16" s="54"/>
      <c r="H16" s="49"/>
    </row>
    <row r="17" spans="1:8" s="34" customFormat="1" ht="16.5">
      <c r="B17" s="35" t="s">
        <v>23</v>
      </c>
      <c r="C17" s="36" t="s">
        <v>24</v>
      </c>
      <c r="D17" s="60">
        <v>2021</v>
      </c>
      <c r="E17" s="21">
        <v>150</v>
      </c>
      <c r="F17" s="37" t="s">
        <v>25</v>
      </c>
      <c r="G17" s="38">
        <v>240</v>
      </c>
      <c r="H17" s="24">
        <f>E17*G17</f>
        <v>36000</v>
      </c>
    </row>
    <row r="18" spans="1:8" ht="16.5">
      <c r="B18" s="35" t="s">
        <v>26</v>
      </c>
      <c r="C18" s="36" t="s">
        <v>27</v>
      </c>
      <c r="D18" s="61"/>
      <c r="E18" s="21">
        <v>50</v>
      </c>
      <c r="F18" s="37" t="s">
        <v>25</v>
      </c>
      <c r="G18" s="38">
        <v>240</v>
      </c>
      <c r="H18" s="24">
        <f>E18*G18</f>
        <v>12000</v>
      </c>
    </row>
    <row r="19" spans="1:8" ht="16.5">
      <c r="A19"/>
      <c r="B19" s="55" t="s">
        <v>28</v>
      </c>
      <c r="C19" s="56"/>
      <c r="D19" s="56"/>
      <c r="E19" s="56"/>
      <c r="F19" s="56"/>
      <c r="G19" s="57"/>
      <c r="H19" s="39">
        <f>SUM(H17:H18)</f>
        <v>48000</v>
      </c>
    </row>
    <row r="20" spans="1:8" s="1" customFormat="1" ht="15">
      <c r="B20" s="48" t="s">
        <v>31</v>
      </c>
      <c r="C20" s="54"/>
      <c r="D20" s="54"/>
      <c r="E20" s="54"/>
      <c r="F20" s="54"/>
      <c r="G20" s="54"/>
      <c r="H20" s="49"/>
    </row>
    <row r="21" spans="1:8" s="34" customFormat="1" ht="16.5">
      <c r="B21" s="35" t="s">
        <v>23</v>
      </c>
      <c r="C21" s="36" t="s">
        <v>24</v>
      </c>
      <c r="D21" s="60">
        <v>2021</v>
      </c>
      <c r="E21" s="21">
        <v>150</v>
      </c>
      <c r="F21" s="37" t="s">
        <v>25</v>
      </c>
      <c r="G21" s="38">
        <v>200</v>
      </c>
      <c r="H21" s="24">
        <f>E21*G21</f>
        <v>30000</v>
      </c>
    </row>
    <row r="22" spans="1:8" ht="16.5">
      <c r="B22" s="35" t="s">
        <v>26</v>
      </c>
      <c r="C22" s="36" t="s">
        <v>27</v>
      </c>
      <c r="D22" s="61"/>
      <c r="E22" s="21">
        <v>50</v>
      </c>
      <c r="F22" s="37" t="s">
        <v>25</v>
      </c>
      <c r="G22" s="38">
        <v>200</v>
      </c>
      <c r="H22" s="24">
        <f>E22*G22</f>
        <v>10000</v>
      </c>
    </row>
    <row r="23" spans="1:8" ht="16.5">
      <c r="B23" s="55" t="s">
        <v>28</v>
      </c>
      <c r="C23" s="56"/>
      <c r="D23" s="56"/>
      <c r="E23" s="56"/>
      <c r="F23" s="56"/>
      <c r="G23" s="57"/>
      <c r="H23" s="39">
        <f>SUM(H21:H22)</f>
        <v>40000</v>
      </c>
    </row>
    <row r="24" spans="1:8" ht="15">
      <c r="B24" s="48" t="s">
        <v>32</v>
      </c>
      <c r="C24" s="54"/>
      <c r="D24" s="54"/>
      <c r="E24" s="54"/>
      <c r="F24" s="54"/>
      <c r="G24" s="54"/>
      <c r="H24" s="49"/>
    </row>
    <row r="25" spans="1:8" s="34" customFormat="1" ht="16.5">
      <c r="B25" s="35" t="s">
        <v>23</v>
      </c>
      <c r="C25" s="36" t="s">
        <v>24</v>
      </c>
      <c r="D25" s="60">
        <v>2021</v>
      </c>
      <c r="E25" s="21">
        <v>150</v>
      </c>
      <c r="F25" s="37" t="s">
        <v>25</v>
      </c>
      <c r="G25" s="38">
        <v>200</v>
      </c>
      <c r="H25" s="24">
        <f>E25*G25</f>
        <v>30000</v>
      </c>
    </row>
    <row r="26" spans="1:8" ht="16.5">
      <c r="B26" s="35" t="s">
        <v>26</v>
      </c>
      <c r="C26" s="36" t="s">
        <v>27</v>
      </c>
      <c r="D26" s="61"/>
      <c r="E26" s="21">
        <v>50</v>
      </c>
      <c r="F26" s="37" t="s">
        <v>25</v>
      </c>
      <c r="G26" s="38">
        <v>200</v>
      </c>
      <c r="H26" s="24">
        <f>E26*G26</f>
        <v>10000</v>
      </c>
    </row>
    <row r="27" spans="1:8" ht="16.5">
      <c r="B27" s="55" t="s">
        <v>28</v>
      </c>
      <c r="C27" s="56"/>
      <c r="D27" s="56"/>
      <c r="E27" s="56"/>
      <c r="F27" s="56"/>
      <c r="G27" s="57"/>
      <c r="H27" s="39">
        <f>SUM(H25:H26)</f>
        <v>40000</v>
      </c>
    </row>
    <row r="28" spans="1:8" ht="15">
      <c r="B28" s="48" t="s">
        <v>33</v>
      </c>
      <c r="C28" s="54"/>
      <c r="D28" s="54"/>
      <c r="E28" s="54"/>
      <c r="F28" s="54"/>
      <c r="G28" s="54"/>
      <c r="H28" s="49"/>
    </row>
    <row r="29" spans="1:8" s="34" customFormat="1" ht="16.5">
      <c r="B29" s="35" t="s">
        <v>23</v>
      </c>
      <c r="C29" s="36" t="s">
        <v>24</v>
      </c>
      <c r="D29" s="60">
        <v>2021</v>
      </c>
      <c r="E29" s="21">
        <v>150</v>
      </c>
      <c r="F29" s="37" t="s">
        <v>25</v>
      </c>
      <c r="G29" s="38">
        <v>100</v>
      </c>
      <c r="H29" s="24">
        <f>E29*G29</f>
        <v>15000</v>
      </c>
    </row>
    <row r="30" spans="1:8" ht="16.5">
      <c r="B30" s="35" t="s">
        <v>26</v>
      </c>
      <c r="C30" s="36" t="s">
        <v>27</v>
      </c>
      <c r="D30" s="61"/>
      <c r="E30" s="21">
        <v>50</v>
      </c>
      <c r="F30" s="37" t="s">
        <v>25</v>
      </c>
      <c r="G30" s="38">
        <v>100</v>
      </c>
      <c r="H30" s="24">
        <f>E30*G30</f>
        <v>5000</v>
      </c>
    </row>
    <row r="31" spans="1:8" ht="16.5">
      <c r="B31" s="55" t="s">
        <v>28</v>
      </c>
      <c r="C31" s="56"/>
      <c r="D31" s="56"/>
      <c r="E31" s="56"/>
      <c r="F31" s="56"/>
      <c r="G31" s="57"/>
      <c r="H31" s="39">
        <f>SUM(H29:H30)</f>
        <v>20000</v>
      </c>
    </row>
    <row r="32" spans="1:8" ht="16.5">
      <c r="B32" s="58" t="s">
        <v>11</v>
      </c>
      <c r="C32" s="59"/>
      <c r="D32" s="59"/>
      <c r="E32" s="59"/>
      <c r="F32" s="59"/>
      <c r="G32" s="59"/>
      <c r="H32" s="26">
        <f>H11+H15+H19+H23+H27+H31</f>
        <v>208000</v>
      </c>
    </row>
    <row r="36" spans="2:5" ht="16.5">
      <c r="B36" s="27"/>
      <c r="C36" s="28"/>
      <c r="D36" s="28"/>
      <c r="E36" s="29"/>
    </row>
    <row r="37" spans="2:5">
      <c r="B37" s="30"/>
      <c r="C37" s="31"/>
      <c r="D37" s="31"/>
      <c r="E37" s="32"/>
    </row>
    <row r="38" spans="2:5">
      <c r="B38" s="30"/>
      <c r="C38" s="31"/>
      <c r="D38" s="31"/>
      <c r="E38" s="32"/>
    </row>
    <row r="39" spans="2:5">
      <c r="B39" s="30"/>
      <c r="C39" s="31"/>
      <c r="D39" s="31"/>
      <c r="E39" s="32"/>
    </row>
    <row r="40" spans="2:5">
      <c r="B40" s="30"/>
      <c r="C40" s="31"/>
      <c r="D40" s="31"/>
      <c r="E40" s="32"/>
    </row>
    <row r="41" spans="2:5">
      <c r="B41" s="30"/>
      <c r="C41" s="33"/>
      <c r="D41" s="33"/>
      <c r="E41" s="32"/>
    </row>
  </sheetData>
  <mergeCells count="20">
    <mergeCell ref="B27:G27"/>
    <mergeCell ref="B28:H28"/>
    <mergeCell ref="B31:G31"/>
    <mergeCell ref="B32:G32"/>
    <mergeCell ref="D9:D10"/>
    <mergeCell ref="D13:D14"/>
    <mergeCell ref="D17:D18"/>
    <mergeCell ref="D21:D22"/>
    <mergeCell ref="D25:D26"/>
    <mergeCell ref="D29:D30"/>
    <mergeCell ref="B16:H16"/>
    <mergeCell ref="B19:G19"/>
    <mergeCell ref="B20:H20"/>
    <mergeCell ref="B23:G23"/>
    <mergeCell ref="B24:H24"/>
    <mergeCell ref="B1:C1"/>
    <mergeCell ref="B8:H8"/>
    <mergeCell ref="B11:G11"/>
    <mergeCell ref="B12:H12"/>
    <mergeCell ref="B15:G15"/>
  </mergeCells>
  <phoneticPr fontId="13" type="noConversion"/>
  <hyperlinks>
    <hyperlink ref="C4" r:id="rId1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opLeftCell="A2" workbookViewId="0">
      <selection activeCell="E13" sqref="D13:E14"/>
    </sheetView>
  </sheetViews>
  <sheetFormatPr defaultColWidth="8.875" defaultRowHeight="14.25"/>
  <cols>
    <col min="1" max="1" width="5.125" style="2" customWidth="1"/>
    <col min="2" max="2" width="26.125" customWidth="1"/>
    <col min="3" max="3" width="38.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>
      <c r="B1" s="47" t="s">
        <v>0</v>
      </c>
      <c r="C1" s="47"/>
      <c r="D1" s="4"/>
      <c r="E1" s="4"/>
      <c r="F1" s="4"/>
      <c r="G1" s="4"/>
      <c r="H1" s="4"/>
    </row>
    <row r="2" spans="2:8" ht="16.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>
      <c r="B3" s="5" t="s">
        <v>3</v>
      </c>
      <c r="C3" s="10" t="s">
        <v>4</v>
      </c>
      <c r="D3" s="11"/>
      <c r="E3" s="8"/>
      <c r="F3" s="8"/>
      <c r="G3" s="9"/>
      <c r="H3" s="9"/>
    </row>
    <row r="4" spans="2:8" s="1" customFormat="1" ht="16.5" customHeight="1">
      <c r="B4" s="12" t="s">
        <v>5</v>
      </c>
      <c r="C4" s="13" t="s">
        <v>6</v>
      </c>
      <c r="D4" s="12"/>
      <c r="E4" s="12"/>
      <c r="F4" s="12"/>
      <c r="G4" s="12"/>
      <c r="H4" s="12"/>
    </row>
    <row r="5" spans="2:8" s="1" customFormat="1" ht="16.5" customHeight="1">
      <c r="B5" s="12" t="s">
        <v>7</v>
      </c>
      <c r="C5" s="14"/>
      <c r="D5" s="12"/>
      <c r="E5" s="12"/>
      <c r="F5" s="12"/>
      <c r="G5" s="12"/>
      <c r="H5" s="12"/>
    </row>
    <row r="6" spans="2:8" s="1" customFormat="1" ht="16.5" customHeight="1">
      <c r="B6" s="15"/>
      <c r="C6" s="6"/>
      <c r="D6" s="15"/>
      <c r="E6" s="15"/>
      <c r="F6" s="15"/>
      <c r="G6" s="15"/>
      <c r="H6" s="15"/>
    </row>
    <row r="7" spans="2:8" s="1" customFormat="1" ht="39" customHeight="1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pans="2:8" ht="33.75" customHeight="1">
      <c r="B8" s="62" t="s">
        <v>34</v>
      </c>
      <c r="C8" s="63"/>
      <c r="D8" s="63"/>
      <c r="E8" s="63"/>
      <c r="F8" s="63"/>
      <c r="G8" s="63"/>
      <c r="H8" s="51"/>
    </row>
    <row r="9" spans="2:8">
      <c r="B9" s="20" t="s">
        <v>35</v>
      </c>
      <c r="C9" s="64" t="s">
        <v>36</v>
      </c>
      <c r="D9" s="60">
        <v>2021</v>
      </c>
      <c r="E9" s="21">
        <v>150</v>
      </c>
      <c r="F9" s="22" t="s">
        <v>37</v>
      </c>
      <c r="G9" s="23">
        <v>45</v>
      </c>
      <c r="H9" s="24">
        <f>E9*G9</f>
        <v>6750</v>
      </c>
    </row>
    <row r="10" spans="2:8">
      <c r="B10" s="20" t="s">
        <v>38</v>
      </c>
      <c r="C10" s="65"/>
      <c r="D10" s="61"/>
      <c r="E10" s="21">
        <v>400</v>
      </c>
      <c r="F10" s="22" t="s">
        <v>37</v>
      </c>
      <c r="G10" s="23">
        <v>35</v>
      </c>
      <c r="H10" s="24">
        <f>E10*G10</f>
        <v>14000</v>
      </c>
    </row>
    <row r="11" spans="2:8" ht="16.5">
      <c r="B11" s="58" t="s">
        <v>11</v>
      </c>
      <c r="C11" s="59"/>
      <c r="D11" s="59"/>
      <c r="E11" s="59"/>
      <c r="F11" s="59"/>
      <c r="G11" s="59"/>
      <c r="H11" s="26">
        <f>SUM(H9:H10)</f>
        <v>20750</v>
      </c>
    </row>
    <row r="15" spans="2:8" ht="16.5">
      <c r="B15" s="27"/>
      <c r="C15" s="28"/>
      <c r="D15" s="28"/>
      <c r="E15" s="29"/>
    </row>
    <row r="16" spans="2:8">
      <c r="B16" s="30"/>
      <c r="C16" s="31"/>
      <c r="D16" s="31"/>
      <c r="E16" s="32"/>
    </row>
    <row r="17" spans="2:5">
      <c r="B17" s="30"/>
      <c r="C17" s="31"/>
      <c r="D17" s="31"/>
      <c r="E17" s="32"/>
    </row>
    <row r="18" spans="2:5">
      <c r="B18" s="30"/>
      <c r="C18" s="31"/>
      <c r="D18" s="31"/>
      <c r="E18" s="32"/>
    </row>
    <row r="19" spans="2:5">
      <c r="B19" s="30"/>
      <c r="C19" s="31"/>
      <c r="D19" s="31"/>
      <c r="E19" s="32"/>
    </row>
    <row r="20" spans="2:5">
      <c r="B20" s="30"/>
      <c r="C20" s="33"/>
      <c r="D20" s="33"/>
      <c r="E20" s="32"/>
    </row>
  </sheetData>
  <mergeCells count="5">
    <mergeCell ref="B1:C1"/>
    <mergeCell ref="B8:H8"/>
    <mergeCell ref="B11:G11"/>
    <mergeCell ref="C9:C10"/>
    <mergeCell ref="D9:D10"/>
  </mergeCells>
  <phoneticPr fontId="13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2023-09-25T02:52:05Z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860037934A6742BA9000C013884CCC75</vt:lpwstr>
  </property>
</Properties>
</file>