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work\客户\强生\强生\价值定位\"/>
    </mc:Choice>
  </mc:AlternateContent>
  <xr:revisionPtr revIDLastSave="0" documentId="13_ncr:1_{7A6E1ED5-A6C3-4BAA-87BB-6256D601FE32}" xr6:coauthVersionLast="45" xr6:coauthVersionMax="47" xr10:uidLastSave="{00000000-0000-0000-0000-000000000000}"/>
  <bookViews>
    <workbookView xWindow="-120" yWindow="-120" windowWidth="24240" windowHeight="13140" tabRatio="693" xr2:uid="{00000000-000D-0000-FFFF-FFFF00000000}"/>
  </bookViews>
  <sheets>
    <sheet name="Summary" sheetId="5" r:id="rId1"/>
    <sheet name="2.1.数字化教育内容" sheetId="3" r:id="rId2"/>
    <sheet name="2.2.手术直播转播" sheetId="2" state="hidden" r:id="rId3"/>
    <sheet name="2.3.医学撰写" sheetId="1" r:id="rId4"/>
    <sheet name="2.4.版权出版物以及印刷物" sheetId="4" r:id="rId5"/>
    <sheet name="2.5.其他费用" sheetId="6" r:id="rId6"/>
  </sheets>
  <definedNames>
    <definedName name="_xlnm._FilterDatabase" localSheetId="3" hidden="1">'2.3.医学撰写'!$A$3:$H$86</definedName>
  </definedNames>
  <calcPr calcId="18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4" i="3" l="1"/>
  <c r="G6" i="1"/>
  <c r="G5" i="1"/>
  <c r="G13" i="1"/>
  <c r="G12" i="1"/>
  <c r="G7" i="1"/>
  <c r="G34" i="1"/>
  <c r="G36" i="1"/>
  <c r="G6" i="6"/>
  <c r="G7" i="6"/>
  <c r="G8" i="6"/>
  <c r="G9" i="6"/>
  <c r="G10" i="6"/>
  <c r="G11" i="6"/>
  <c r="G12" i="6"/>
  <c r="G14" i="6"/>
  <c r="G15" i="6"/>
  <c r="G13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85" i="1"/>
  <c r="G84" i="1"/>
  <c r="G83" i="1"/>
  <c r="G82" i="1"/>
  <c r="G81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5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1" i="1"/>
  <c r="G10" i="1"/>
  <c r="G9" i="1"/>
  <c r="G8" i="1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8" i="2"/>
  <c r="H29" i="2"/>
  <c r="H30" i="2"/>
  <c r="H31" i="2"/>
  <c r="H32" i="2"/>
  <c r="H33" i="2"/>
  <c r="H34" i="2"/>
  <c r="H35" i="2"/>
  <c r="G5" i="3"/>
  <c r="G6" i="3"/>
  <c r="G7" i="3"/>
  <c r="G8" i="3"/>
  <c r="G9" i="3"/>
  <c r="G10" i="3"/>
  <c r="G12" i="3"/>
  <c r="G13" i="3"/>
  <c r="G14" i="3"/>
  <c r="G15" i="3"/>
  <c r="G16" i="3"/>
  <c r="G17" i="3"/>
  <c r="G18" i="3"/>
  <c r="G19" i="3"/>
  <c r="G20" i="3"/>
  <c r="G21" i="3"/>
  <c r="G22" i="3"/>
  <c r="G23" i="3"/>
  <c r="G25" i="3"/>
  <c r="G26" i="3"/>
  <c r="G27" i="3"/>
  <c r="G28" i="3"/>
  <c r="G29" i="3"/>
  <c r="G30" i="3"/>
  <c r="G31" i="3"/>
  <c r="G32" i="3"/>
  <c r="G33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1" i="3"/>
  <c r="G92" i="3"/>
  <c r="E18" i="5"/>
  <c r="H36" i="2" l="1"/>
  <c r="E16" i="5" s="1"/>
  <c r="G31" i="6"/>
  <c r="E19" i="5" s="1"/>
  <c r="G86" i="1"/>
  <c r="E17" i="5" s="1"/>
  <c r="G93" i="3"/>
  <c r="E15" i="5" s="1"/>
  <c r="E23" i="5" l="1"/>
  <c r="E24" i="5" s="1"/>
  <c r="E25" i="5" s="1"/>
  <c r="E27" i="5" s="1"/>
  <c r="C19" i="5" l="1"/>
  <c r="C16" i="5"/>
  <c r="C18" i="5"/>
  <c r="C17" i="5"/>
  <c r="E28" i="5"/>
  <c r="E29" i="5" s="1"/>
  <c r="C15" i="5"/>
</calcChain>
</file>

<file path=xl/sharedStrings.xml><?xml version="1.0" encoding="utf-8"?>
<sst xmlns="http://schemas.openxmlformats.org/spreadsheetml/2006/main" count="750" uniqueCount="482">
  <si>
    <t>1. Summary</t>
  </si>
  <si>
    <t>项目名称：</t>
  </si>
  <si>
    <t>SRF &amp; 商品代码：</t>
  </si>
  <si>
    <t>交货日期：</t>
  </si>
  <si>
    <t>供应商名称：
（供应商号）</t>
  </si>
  <si>
    <t>强生项目负责人：</t>
  </si>
  <si>
    <t>供应商联系人：</t>
  </si>
  <si>
    <t>强生负责人邮箱：</t>
  </si>
  <si>
    <t>供应商联系人邮箱：</t>
  </si>
  <si>
    <t>强生负责人电话：</t>
  </si>
  <si>
    <t>供应商联系人电话：</t>
  </si>
  <si>
    <t>费用类型</t>
  </si>
  <si>
    <t>比重(总体税前价格）</t>
  </si>
  <si>
    <t>价格</t>
  </si>
  <si>
    <t>2.1.数字化教育内容</t>
  </si>
  <si>
    <t>2.2.手术直播转播</t>
  </si>
  <si>
    <t>2.3.医学撰写</t>
  </si>
  <si>
    <t>2.4.出版社</t>
  </si>
  <si>
    <t>2.5.其他费用</t>
  </si>
  <si>
    <t>特别声明：是否涉及CRC审批？</t>
  </si>
  <si>
    <t>是</t>
  </si>
  <si>
    <t>否</t>
  </si>
  <si>
    <t>提醒：此项必须勾选是或否，如涉及CRC，请提供过审证明文件</t>
  </si>
  <si>
    <t>未含税小计</t>
  </si>
  <si>
    <t>服务费</t>
  </si>
  <si>
    <t>未含税总计</t>
  </si>
  <si>
    <t>优惠价格</t>
  </si>
  <si>
    <t>优惠后价格（税前总价）</t>
  </si>
  <si>
    <t>增值税费</t>
  </si>
  <si>
    <t>总计</t>
  </si>
  <si>
    <t>强生项目负责人签名：</t>
  </si>
  <si>
    <t>供应商盖章处：</t>
  </si>
  <si>
    <t>End of sheet</t>
  </si>
  <si>
    <t>2.Rate Card</t>
  </si>
  <si>
    <t>2.1 数字化教育内容</t>
  </si>
  <si>
    <t>项目名称</t>
  </si>
  <si>
    <t>项目简述</t>
  </si>
  <si>
    <t>项目描述</t>
  </si>
  <si>
    <t>单位</t>
  </si>
  <si>
    <t>单价</t>
  </si>
  <si>
    <t>数量</t>
  </si>
  <si>
    <t>小计</t>
  </si>
  <si>
    <t>说明</t>
  </si>
  <si>
    <t>Part Ⅰ：平台软文撰写</t>
  </si>
  <si>
    <t>平台类医学软文编辑</t>
  </si>
  <si>
    <t>图文类患者文章编辑</t>
  </si>
  <si>
    <t>图文类患者文章编辑，包括整体管理、内容撰写，含排版，设计及完稿</t>
  </si>
  <si>
    <t>千字</t>
  </si>
  <si>
    <t>图文类医生文章编辑</t>
  </si>
  <si>
    <t>图文类医生文章编辑，包括整体管理、内容撰写，含排版，设计及完稿</t>
  </si>
  <si>
    <t>图文类专家文章编辑</t>
  </si>
  <si>
    <t>图文类专家文章编辑，包括整体管理、内容撰写，含排版，设计及完稿</t>
  </si>
  <si>
    <t>一图读懂类内容编辑</t>
  </si>
  <si>
    <t>一图读懂类内容编辑，微信长图文，手绘插图，以每个单元幅为计算单位，通常一篇5~8幅</t>
  </si>
  <si>
    <t>幅</t>
  </si>
  <si>
    <t>图片版权原创费用</t>
  </si>
  <si>
    <t>针对公共媒体买版权</t>
  </si>
  <si>
    <t>次</t>
  </si>
  <si>
    <r>
      <rPr>
        <sz val="12"/>
        <color rgb="FF000000"/>
        <rFont val="微软雅黑"/>
        <family val="2"/>
        <charset val="134"/>
      </rPr>
      <t>以RF图预估，不限时间、不限用途、不买断，</t>
    </r>
    <r>
      <rPr>
        <sz val="12"/>
        <color rgb="FFFF0000"/>
        <rFont val="微软雅黑"/>
        <family val="2"/>
        <charset val="134"/>
      </rPr>
      <t>此项以实际发生结算</t>
    </r>
  </si>
  <si>
    <t>患者教育手册</t>
  </si>
  <si>
    <t>内容资料查找整理与撰写，含排版，设计及完稿</t>
  </si>
  <si>
    <t>Part Ⅲ：医学设计及插图</t>
  </si>
  <si>
    <t>医学内页插画</t>
  </si>
  <si>
    <t>通过医学插图清晰美观地呈现解剖结构、组织机制及设备原理等信息。</t>
  </si>
  <si>
    <t>张</t>
  </si>
  <si>
    <t>根据具体内容量进行，需要医学支持</t>
  </si>
  <si>
    <t>产品展示宣传图/册</t>
  </si>
  <si>
    <t>通过3D建模及渲染技术，全方位清晰美观的展示创新技术/器械等品牌专利产品。</t>
  </si>
  <si>
    <t>患者教育类多格插图</t>
  </si>
  <si>
    <t>解刨类</t>
  </si>
  <si>
    <t>将大众不易接受的解剖画面，清晰美观的呈现，让患者及家属更了解相关疾病的致病及治疗原理，有助于和医患之间的沟通及相互理解与信任。</t>
  </si>
  <si>
    <t>手术类</t>
  </si>
  <si>
    <t>学术文章插图</t>
  </si>
  <si>
    <t>将复杂前沿的基础科研及手术内容，清晰美观的呈现，增强文章的可读性，并有助于学术交流展示及教学。</t>
  </si>
  <si>
    <t>期</t>
  </si>
  <si>
    <r>
      <rPr>
        <sz val="12"/>
        <color theme="1"/>
        <rFont val="微软雅黑"/>
        <family val="2"/>
        <charset val="134"/>
      </rPr>
      <t>根据不同具体需求，</t>
    </r>
    <r>
      <rPr>
        <sz val="12"/>
        <color rgb="FFFF0000"/>
        <rFont val="微软雅黑"/>
        <family val="2"/>
        <charset val="134"/>
      </rPr>
      <t>此项目以实际发生结算</t>
    </r>
  </si>
  <si>
    <t>漫画形式医学宣传页</t>
  </si>
  <si>
    <t>应用漫画形式传达生物医学科普小知识，在娱乐中收获可靠的专业信息。</t>
  </si>
  <si>
    <t>页</t>
  </si>
  <si>
    <t>手绘卡通医学宣传页</t>
  </si>
  <si>
    <t>应用手绘形式传达生物医学科普小知识，在娱乐中收获可靠的专业信息。</t>
  </si>
  <si>
    <t>DA</t>
  </si>
  <si>
    <t>DA创意</t>
  </si>
  <si>
    <t>创意费用，DA框架构思，大纲，脚本</t>
  </si>
  <si>
    <t>份</t>
  </si>
  <si>
    <t>DA封面封底设计</t>
  </si>
  <si>
    <t>封面封底设计及电脑完稿</t>
  </si>
  <si>
    <t>DA内页设计</t>
  </si>
  <si>
    <t>设计，排版及电脑完稿</t>
  </si>
  <si>
    <t>DA排版编写</t>
  </si>
  <si>
    <t>内页文字的编辑、排版</t>
  </si>
  <si>
    <t>DA校对</t>
  </si>
  <si>
    <t>文字翻译确认，版式确认，整理归纳，润色；完稿前的文字和图片修改</t>
  </si>
  <si>
    <t>人员</t>
  </si>
  <si>
    <t>编导</t>
  </si>
  <si>
    <t>项目负责人，视频策划及沟通</t>
  </si>
  <si>
    <t>人/天</t>
  </si>
  <si>
    <t>导演</t>
  </si>
  <si>
    <t>制作视频的组织者和领导者</t>
  </si>
  <si>
    <t>导播</t>
  </si>
  <si>
    <t>现场导播</t>
  </si>
  <si>
    <t>摄像</t>
  </si>
  <si>
    <t>专业摄像师</t>
  </si>
  <si>
    <t>摄影</t>
  </si>
  <si>
    <t>专业摄影师</t>
  </si>
  <si>
    <t>灯光师</t>
  </si>
  <si>
    <t>专业灯光师</t>
  </si>
  <si>
    <t>录音师</t>
  </si>
  <si>
    <t>现场收声</t>
  </si>
  <si>
    <t>小工</t>
  </si>
  <si>
    <t>现场小工</t>
  </si>
  <si>
    <t>设备</t>
  </si>
  <si>
    <t>摄像设备</t>
  </si>
  <si>
    <t>高清摄像机（带脚架）</t>
  </si>
  <si>
    <t>台/天</t>
  </si>
  <si>
    <t>摄影设备</t>
  </si>
  <si>
    <t>专业单反照相机</t>
  </si>
  <si>
    <t>导播设备</t>
  </si>
  <si>
    <t>高清信号导播台</t>
  </si>
  <si>
    <t>灯光设备</t>
  </si>
  <si>
    <t>现场灯光</t>
  </si>
  <si>
    <t>录音设备</t>
  </si>
  <si>
    <t>专业无线话筒</t>
  </si>
  <si>
    <t>摇臂</t>
  </si>
  <si>
    <t>可进手术室的小摇臂</t>
  </si>
  <si>
    <t>轨道</t>
  </si>
  <si>
    <t>用于运动镜头拍摄的轨道</t>
  </si>
  <si>
    <t>存储设备</t>
  </si>
  <si>
    <t>大容量高清视频存储盘</t>
  </si>
  <si>
    <t>前期沟通</t>
  </si>
  <si>
    <t>创意脚本</t>
  </si>
  <si>
    <t>脚本医学内容编辑，如视频脚本</t>
  </si>
  <si>
    <t>工作小时</t>
  </si>
  <si>
    <t>后期制作</t>
  </si>
  <si>
    <t>后期剪辑</t>
  </si>
  <si>
    <t>后期剪辑粗剪</t>
  </si>
  <si>
    <t>条</t>
  </si>
  <si>
    <t>后期剪辑精剪</t>
  </si>
  <si>
    <t>视频采集（普通机房）</t>
  </si>
  <si>
    <t>素材整理（含操作人员费用）</t>
  </si>
  <si>
    <t>音视频剪辑，合成（高级机房，含操作人员费用）</t>
  </si>
  <si>
    <t>Flint机房制作（Flint机房+编导）</t>
  </si>
  <si>
    <t>2D动画制作</t>
  </si>
  <si>
    <t>AE效果动画制作（初级）</t>
  </si>
  <si>
    <t>分钟</t>
  </si>
  <si>
    <t>AE效果动画制作（中级）</t>
  </si>
  <si>
    <t>AE效果动画制作（高级）</t>
  </si>
  <si>
    <t>手绘FLASH效果动画制作（初级）</t>
  </si>
  <si>
    <t>手绘FLASH效果动画制作（中级）</t>
  </si>
  <si>
    <t>手绘FLASH效果动画制作（高级）</t>
  </si>
  <si>
    <t>手绘FLASH角色动画制作（初级）</t>
  </si>
  <si>
    <t>手绘FLASH角色动画制作（中级）</t>
  </si>
  <si>
    <t>手绘FLASH角色动画制作（高级）</t>
  </si>
  <si>
    <t>非手绘FLASH效果动画制作（初级）</t>
  </si>
  <si>
    <t>非手绘FLASH效果动画制作（中级）</t>
  </si>
  <si>
    <t>非手绘FLASH效果动画制作（高级）</t>
  </si>
  <si>
    <t>FLASH PPT讲解动画制作</t>
  </si>
  <si>
    <t>3D动画制作</t>
  </si>
  <si>
    <t>固态静物类3D建模</t>
  </si>
  <si>
    <t>动态静物类3D建模</t>
  </si>
  <si>
    <t>人物类3D建模</t>
  </si>
  <si>
    <t>建筑类3D建模</t>
  </si>
  <si>
    <t>3D效果动画制作（初级）</t>
  </si>
  <si>
    <t>3D效果动画制作（中级）</t>
  </si>
  <si>
    <t>3D效果动画制作（高级）</t>
  </si>
  <si>
    <t>音乐</t>
  </si>
  <si>
    <t>音效制作</t>
  </si>
  <si>
    <t>作曲</t>
  </si>
  <si>
    <t>配音（名人另计）</t>
  </si>
  <si>
    <t>专业中文配音</t>
  </si>
  <si>
    <t>专业英文配音</t>
  </si>
  <si>
    <t>专业中文角色配音</t>
  </si>
  <si>
    <t>人/分钟</t>
  </si>
  <si>
    <t>专业英文角色配音</t>
  </si>
  <si>
    <t>录音棚租赁</t>
  </si>
  <si>
    <t>小时</t>
  </si>
  <si>
    <t>手术视频拍摄及剪辑</t>
  </si>
  <si>
    <t>2D手术剪辑</t>
  </si>
  <si>
    <t>手术片头片尾制作
制作标准：根据客户需求片头界面设计、LOGO添加、手术名称、术者姓名等，包含简单特效。</t>
  </si>
  <si>
    <t>手术剪辑（粗剪+后期精剪）
包括本地上门剪辑费用</t>
  </si>
  <si>
    <t>手术步骤中文字幕添加、制作效果添加与视频中手术中文字标注、手术关键步骤标注、手术说明等</t>
  </si>
  <si>
    <t>3D手术拍摄（按每台手术3-8小时）</t>
  </si>
  <si>
    <t>3D高清摄录一体机租用</t>
  </si>
  <si>
    <t>台</t>
  </si>
  <si>
    <t>ATOMOS Samurai Blade 智能硬盘记录单元</t>
  </si>
  <si>
    <t>全方位专业摄像云台及摇臂租用</t>
  </si>
  <si>
    <t>高清投影（术者看）</t>
  </si>
  <si>
    <t>7寸3DLOOK监看设备</t>
  </si>
  <si>
    <t>LED辅助灯光</t>
  </si>
  <si>
    <t>手术专业拍摄（2名工作人员）</t>
  </si>
  <si>
    <t>3D手术剪辑（完成一台手术录像剪辑）</t>
  </si>
  <si>
    <t>3D格式转换（左右双画面，可编辑）</t>
  </si>
  <si>
    <t>手术剪辑（后期精细剪辑，细化手术步骤，展现完整手术过程）</t>
  </si>
  <si>
    <t>3D校调（修正深度视觉、立体连贯性）</t>
  </si>
  <si>
    <t>3D立体片头片尾包装（医院、术者介绍等）</t>
  </si>
  <si>
    <t>立体CGI（重要步骤使用视频特效进行标注）</t>
  </si>
  <si>
    <t>3D视频渲染（整合所有视音频素材，全片端倪初现）</t>
  </si>
  <si>
    <t>色彩偏差校正（校正制作过程中的色彩偏差，还原真实色彩）</t>
  </si>
  <si>
    <t>手术视频完稿，视频格式编码，2D兼容格式</t>
  </si>
  <si>
    <t>2. Rate Card</t>
  </si>
  <si>
    <t>2.2 手术直播转播</t>
  </si>
  <si>
    <t>标准套餐费用</t>
  </si>
  <si>
    <t>地区</t>
  </si>
  <si>
    <t>服务类别</t>
  </si>
  <si>
    <t>服务内容</t>
  </si>
  <si>
    <t>内容描述</t>
  </si>
  <si>
    <t>原来RC价格</t>
  </si>
  <si>
    <t>全国省会城市+直辖市</t>
  </si>
  <si>
    <t>手术转播</t>
  </si>
  <si>
    <t>单手术间设备</t>
  </si>
  <si>
    <t>手术室腔镜信号及摄像机信号单项传输至直播间，提供术者头戴式Micphone（设备：格式转换器*2、Jabra头戴*2、录播硬盘、高清音频线、显示器设备、笔记本电脑、编码器、线材）</t>
  </si>
  <si>
    <t>间/天</t>
  </si>
  <si>
    <t>2D场景拍摄</t>
  </si>
  <si>
    <r>
      <rPr>
        <b/>
        <sz val="12"/>
        <color theme="1"/>
        <rFont val="微软雅黑"/>
        <family val="2"/>
        <charset val="134"/>
      </rPr>
      <t>效果</t>
    </r>
    <r>
      <rPr>
        <sz val="12"/>
        <color theme="1"/>
        <rFont val="微软雅黑"/>
        <family val="2"/>
        <charset val="134"/>
      </rPr>
      <t xml:space="preserve">：提供全高清数字摄像机用于拍摄手术室内全景画面或特写，但不提供专业开放手术拍摄。
</t>
    </r>
    <r>
      <rPr>
        <b/>
        <sz val="12"/>
        <color theme="1"/>
        <rFont val="微软雅黑"/>
        <family val="2"/>
        <charset val="134"/>
      </rPr>
      <t>设备</t>
    </r>
    <r>
      <rPr>
        <sz val="12"/>
        <color theme="1"/>
        <rFont val="微软雅黑"/>
        <family val="2"/>
        <charset val="134"/>
      </rPr>
      <t>：摄像机、脚架、线材 含人员费用</t>
    </r>
  </si>
  <si>
    <t>开放手术拍摄(摇臂)</t>
  </si>
  <si>
    <t>专业开放手术拍摄，提供全高清数字2D摄像机和吊臂，配备专业手术拍摄人员，并提供场景2D画面拍摄，拍摄团队可以在不同手术室工作，但只提供同一时间内在同一个手术室内拍摄
（设备：摇臂+开放摄像机）</t>
  </si>
  <si>
    <t>互动交流</t>
  </si>
  <si>
    <t>30人以内互动</t>
  </si>
  <si>
    <t>提供高清ZOOM会议号，将手术画面同步传输到ZOOM中，线上专家能够同手术专家实时互动交流</t>
  </si>
  <si>
    <t>个/天</t>
  </si>
  <si>
    <t>手术直播</t>
  </si>
  <si>
    <t>平台推流</t>
  </si>
  <si>
    <t>手术推流到强生APP平台，负责直播间美化，日程、病例上传，不同直播间跳转链接配置等。（包含开幕式1个频道）</t>
  </si>
  <si>
    <t>频道/天</t>
  </si>
  <si>
    <t>人员费用</t>
  </si>
  <si>
    <t>技术人员</t>
  </si>
  <si>
    <t>负责导管室技术设备操作支持，包括会前测试彩排，会中信号切换、故障排除等</t>
  </si>
  <si>
    <t>网络服务</t>
  </si>
  <si>
    <t>4G网络</t>
  </si>
  <si>
    <t>联通、电信、移动网络（不聚合），不限流量（确保手术转播信号流畅）</t>
  </si>
  <si>
    <t>天</t>
  </si>
  <si>
    <t>差旅</t>
  </si>
  <si>
    <t>当地交通、餐费、住宿</t>
  </si>
  <si>
    <t>城际交通费用</t>
  </si>
  <si>
    <t>火车或者飞机费用</t>
  </si>
  <si>
    <t>开幕式</t>
  </si>
  <si>
    <t>线下会场直播</t>
  </si>
  <si>
    <t>负责线上开幕式技术支持，提供2D全景摄像机，直播主机等</t>
  </si>
  <si>
    <t>场</t>
  </si>
  <si>
    <t>沙龙</t>
  </si>
  <si>
    <t>线上沙龙直播</t>
  </si>
  <si>
    <t>提供线上沙龙技术支持，负责会议测试</t>
  </si>
  <si>
    <t>其它城市</t>
  </si>
  <si>
    <t>手术推流到APP平台，负责直播间美化，日程、病例上传，不同直播间跳转链接配置等。（包含开幕式1个频道）</t>
  </si>
  <si>
    <t>可选服务费用</t>
  </si>
  <si>
    <t>可选服务</t>
  </si>
  <si>
    <t>会场服务</t>
  </si>
  <si>
    <t>小型会场（1-3人）</t>
  </si>
  <si>
    <t>笔记本电脑*1台，全向麦克风*1个，高清摄像机*1台，采集设备*1套，连接线若干，技术人员*1名</t>
  </si>
  <si>
    <t>中型会场（30人以内）</t>
  </si>
  <si>
    <t>笔记本电脑*1台，声卡调音台*1套，高清摄像机*1台，小音箱*1台，麦克风*2只，采集设备*1套，连接线若干，技术人员*1名</t>
  </si>
  <si>
    <t>大型会场</t>
  </si>
  <si>
    <t>笔记本电脑*3台，声卡调音台*1套，网络设备*1套，高清摄像机*1台，采集设备*3套（接控台信号），音频隔离设备*2套，连接线若干，技术人员*1名</t>
  </si>
  <si>
    <t>基站网络</t>
  </si>
  <si>
    <t>联通、电信、移动三网聚合，不限流量</t>
  </si>
  <si>
    <t>个</t>
  </si>
  <si>
    <t>网络专线</t>
  </si>
  <si>
    <t>至少20M及以上点对点专线网络开通一个月的价格（租赁到期自动拆除）</t>
  </si>
  <si>
    <t>课件处理</t>
  </si>
  <si>
    <t>线上录制+剪辑</t>
  </si>
  <si>
    <t>提供ZOOM会议号，专家上线讲课，后天配合录制并剪辑</t>
  </si>
  <si>
    <t>单独剪辑处理</t>
  </si>
  <si>
    <t>销售提供录制好的课件，技术按会议直播模板进行简单剪辑</t>
  </si>
  <si>
    <t>50人以内互动</t>
  </si>
  <si>
    <t>2.3 医学编辑</t>
  </si>
  <si>
    <t>PartⅡ：专业医学编辑</t>
  </si>
  <si>
    <t>幻灯制作</t>
  </si>
  <si>
    <t>中文幻灯片编写费（全国会）</t>
  </si>
  <si>
    <t>完稿为中文，难度高；费用包括内容整理、编辑润色、校对；版式设计及解说词编写</t>
  </si>
  <si>
    <t>中文幻灯片编写费（城市会）</t>
  </si>
  <si>
    <t>完稿为中文，难度中；费用包括内容整理、编辑润色、校对；版式设计及解说词编写</t>
  </si>
  <si>
    <t>中文幻灯片编写费（科室会）</t>
  </si>
  <si>
    <t>完稿为中文，难度低；费用包括内容整理、编辑润色、校对；版式设计及解说词编写</t>
  </si>
  <si>
    <t>英文幻灯片编写费（全国会）</t>
  </si>
  <si>
    <t>完稿为英文，难度高；费用包括内容整理、编辑润色、校对与翻译；版式设计及解说词编写</t>
  </si>
  <si>
    <t>英文幻灯片编写费（城市会）</t>
  </si>
  <si>
    <t>完稿为英文，难度中；费用包括内容整理、编辑润色、校对与翻译；版式设计及解说词编写</t>
  </si>
  <si>
    <t>英文幻灯片编写费（科室会）</t>
  </si>
  <si>
    <t>完稿为英文，难度低；费用包括内容整理、编辑润色、校对与翻译；版式设计及解说词编写</t>
  </si>
  <si>
    <t>幻灯片美化、修改、校对（高级）</t>
  </si>
  <si>
    <t>设定风格，全新规划排版，使用Adobe绘图软件进行图表重绘、字体设计，配图等</t>
  </si>
  <si>
    <t>幻灯片美化、修改、校对（中级）</t>
  </si>
  <si>
    <t>根据既定风格，使用PPT重绘图，设定字体，动画，配图等</t>
  </si>
  <si>
    <t>幻灯片美化、修改、校对（低级）</t>
  </si>
  <si>
    <t>依据既有素材，使用PPT调整图表、字体设定、动画设定等</t>
  </si>
  <si>
    <t>幻灯片思路创意/模板定制</t>
  </si>
  <si>
    <t>根据主题定制创意幻灯片思路模板设计</t>
  </si>
  <si>
    <t>解说词编写（中文）</t>
  </si>
  <si>
    <t>对专业知识编写相应中文解说词，并进行整理，排版、完稿</t>
  </si>
  <si>
    <t>解说词编写（英文）</t>
  </si>
  <si>
    <t>对专业知识编写相应英文解说词，并进行整理，排版、完稿</t>
  </si>
  <si>
    <t>图表制作</t>
  </si>
  <si>
    <t>将文字信息整理为医学专业图表</t>
  </si>
  <si>
    <t>编写会议快讯/Newsletter</t>
  </si>
  <si>
    <t>会前预热</t>
  </si>
  <si>
    <t>会议前的预告，引导性推文</t>
  </si>
  <si>
    <t>Newsletter（16K双色/四色）</t>
  </si>
  <si>
    <t>封面及内页主体风格的确立，杂志形象、标示、口号的创意设计；此费用只在第一次收取</t>
  </si>
  <si>
    <t>Newsletter（16K黑白/双色/四色）</t>
  </si>
  <si>
    <t>栏目选题、刊登内容的排版及编辑，不区分2C/4C</t>
  </si>
  <si>
    <t>会议速记</t>
  </si>
  <si>
    <t>对国内会议内容进行全部记录，以便后续快速对会议内容进行整理，分析</t>
  </si>
  <si>
    <t>会议纪要（国内会议的采集）</t>
  </si>
  <si>
    <t>对国内会议中文讲者内容的整理、总结、归纳；或为录音文字的整理和汇总</t>
  </si>
  <si>
    <t>会议纪要（国外会议的采集）</t>
  </si>
  <si>
    <t>对国外会议外文讲者内容的整理、总结、归纳；或为录音文字的整理和汇总</t>
  </si>
  <si>
    <t>医学数据整理与分析</t>
  </si>
  <si>
    <t>医学数据库整理与统计分析</t>
  </si>
  <si>
    <t>整理及统计原始数据，做数据挖掘并给出有科学意义的统计数据以供作者参考</t>
  </si>
  <si>
    <t>医学文献/临床研究数据搜索与分析</t>
  </si>
  <si>
    <t>作者提供搜索题目，分析文献/临床研究数据，并给出有科学意义的统计数据或建议以供作者协作meta-analysis/综述文章</t>
  </si>
  <si>
    <t>论文撰写-非学术期刊</t>
  </si>
  <si>
    <t>英文论文</t>
  </si>
  <si>
    <t>含发表，初稿完成后修改两次，3次投稿，投稿后一次大修</t>
  </si>
  <si>
    <t>中文论文</t>
  </si>
  <si>
    <t>论文撰写-学术期刊</t>
  </si>
  <si>
    <t>内容资料整理/医学编辑</t>
  </si>
  <si>
    <t>产品手册/专论等</t>
  </si>
  <si>
    <t>资料整理与内容撰写</t>
  </si>
  <si>
    <t>翻译整理（中译英）</t>
  </si>
  <si>
    <t>单项医学资料的翻译；收费包含翻译后的校对，以中文字符计数</t>
  </si>
  <si>
    <t>翻译整理（英译中）</t>
  </si>
  <si>
    <t>语音翻译英译中</t>
  </si>
  <si>
    <t>包括听写，翻译，及校对，润色，以中文字符技数</t>
  </si>
  <si>
    <t>文献资料阅读及整理（中文）</t>
  </si>
  <si>
    <t>阅读提供的文献（或者幻灯片、视频资料）内容汇总、整理；并结合医学背景文献和数据的筛查</t>
  </si>
  <si>
    <t>文献资料阅读及整理（英文）</t>
  </si>
  <si>
    <t>文献打包</t>
  </si>
  <si>
    <t>参考文献打包，在原文高亮引用出处</t>
  </si>
  <si>
    <t>文献检索及筛查</t>
  </si>
  <si>
    <t>指对非杨森公司提供的文献的检索和筛查</t>
  </si>
  <si>
    <t>查找原文</t>
  </si>
  <si>
    <t>电子版</t>
  </si>
  <si>
    <t>篇</t>
  </si>
  <si>
    <t>复印版</t>
  </si>
  <si>
    <t>专业文章月检索服务费</t>
  </si>
  <si>
    <t>文章检索平台费用</t>
  </si>
  <si>
    <t>月</t>
  </si>
  <si>
    <t>病例报告</t>
  </si>
  <si>
    <t>病例模板</t>
  </si>
  <si>
    <t>交付病例搜集时的模板性文件</t>
  </si>
  <si>
    <t>病例筛查</t>
  </si>
  <si>
    <t>病理跟踪、反馈、核查、修改一级进度汇报工作；包含病理录入、编辑、整理和审阅</t>
  </si>
  <si>
    <t>问卷筛查</t>
  </si>
  <si>
    <t>项目问卷编写/录入/整理/核查/审校/修改</t>
  </si>
  <si>
    <t>调查统计报告</t>
  </si>
  <si>
    <t>交付调查统计报告</t>
  </si>
  <si>
    <t>此统计非执行统计为专业数据统计师完成，具体价格以数据数据量为准</t>
  </si>
  <si>
    <t>专家访谈</t>
  </si>
  <si>
    <t>访谈大纲制定，访谈记录，内容整理</t>
  </si>
  <si>
    <t>SCI论文评估</t>
  </si>
  <si>
    <t>英文论文深度评估</t>
  </si>
  <si>
    <t>审阅论文的新颖性、实验设计、统计方法、数据挖掘、参考文献、文章组织的逻辑性、图表和语言表达等，并提供具体详细的修改建议。同时，评估论文是否符合目标杂志的要求（字数、格式）。4000字以内</t>
  </si>
  <si>
    <t>超出4000字的部分，每千字的收费</t>
  </si>
  <si>
    <t>中文论文深度评估</t>
  </si>
  <si>
    <t>SCI论文编译改写</t>
  </si>
  <si>
    <t>英文论文校对及母语润饰</t>
  </si>
  <si>
    <t>纠正标点错误、拼写、语法和句型结构。</t>
  </si>
  <si>
    <t>中文论文校对</t>
  </si>
  <si>
    <t>英文论文格式修改</t>
  </si>
  <si>
    <t>建议目标期刊，跟作者确认目标期刊，再根据期刊要求，修改作者提供的初稿、图表、引用文献，简单修改论文，改善文章的逻辑和语言表达结构</t>
  </si>
  <si>
    <t>中文论文格式修改</t>
  </si>
  <si>
    <t>英文论文改写</t>
  </si>
  <si>
    <t>跟作者确认目标期刊，再根据期刊要求，改写作者提供的初稿以改善文章组织的逻辑性和语言表达，修改图表，校对引用文献，并提供具体详细的修改建议。</t>
  </si>
  <si>
    <t>中文论文改写</t>
  </si>
  <si>
    <t>英文论文撰写</t>
  </si>
  <si>
    <t>根据作者的构思、实验方法及数据等去撰写文章和制作图表。
需定义短篇和长篇
如：1000字内为短篇，中文：2万，英文：3万
1000-3000字内为长篇：中文5万，英文7.5万</t>
  </si>
  <si>
    <t>短篇英文</t>
  </si>
  <si>
    <t>长篇英文</t>
  </si>
  <si>
    <t>超出3000字的部分，每千字的收费</t>
  </si>
  <si>
    <t>中文论文撰写</t>
  </si>
  <si>
    <t>短篇中文</t>
  </si>
  <si>
    <t>长篇中文</t>
  </si>
  <si>
    <t>英文论文候选期刊选择</t>
  </si>
  <si>
    <t>根据研究影响力，研究内容等选择3-5个候选期刊</t>
  </si>
  <si>
    <t>中文论文候选期刊选择</t>
  </si>
  <si>
    <t>英文论文投稿</t>
  </si>
  <si>
    <t>负责投稿所需所有事宜，包括联系作者，填写表格，撰写cover letter，投稿等（说明：每个订单包括3次免费服务）</t>
  </si>
  <si>
    <t>中文论文投稿</t>
  </si>
  <si>
    <t>英文论文杂志审阅回复编辑</t>
  </si>
  <si>
    <t>根据期刊编辑和审稿人的意见对论文做出修改及响应相关问题，然后重新投给该期刊，或者改投其它期刊</t>
  </si>
  <si>
    <t>中文论文杂志审阅回复编辑</t>
  </si>
  <si>
    <t>论文杂志审阅回复信翻译</t>
  </si>
  <si>
    <t>翻译及校对回复信件</t>
  </si>
  <si>
    <t>论文翻译中译英</t>
  </si>
  <si>
    <t>翻译及校对论文</t>
  </si>
  <si>
    <t>学术会议摘要编译改写</t>
  </si>
  <si>
    <t>英文会议摘要撰写</t>
  </si>
  <si>
    <t>根据作者的构思、实验方法及数据等去撰写文章和制作图表（如适用），格式和字数必须符合大会要求，并协助作者投稿</t>
  </si>
  <si>
    <t>中文会议摘要撰写</t>
  </si>
  <si>
    <t>英文会议摘要改写</t>
  </si>
  <si>
    <t>改写作者提供的初稿以改善摘要的逻辑性和吸引性，并按会议要求编辑摘要格式和提供具体详细的修改建议</t>
  </si>
  <si>
    <t>中文会议摘要改写</t>
  </si>
  <si>
    <t>英文摘要投稿</t>
  </si>
  <si>
    <t>负责大会投稿相关事宜，包括联系作者，投递摘要</t>
  </si>
  <si>
    <t>中文摘要投稿</t>
  </si>
  <si>
    <t>会议摘要翻译中译英</t>
  </si>
  <si>
    <t>翻译及校对摘要</t>
  </si>
  <si>
    <t>会议摘要翻译英译中</t>
  </si>
  <si>
    <t>英文会议墙报制作</t>
  </si>
  <si>
    <t>根据作者的构思、实验方法及数据等去撰写文章和制作图表，格式必须符合大会要求（说明：每个订单包括2次免费服务）</t>
  </si>
  <si>
    <t>中文会议墙报制作</t>
  </si>
  <si>
    <t>PartⅢ：手术图谱绘画制作</t>
  </si>
  <si>
    <t>整体构思、资料学习</t>
  </si>
  <si>
    <t>根据客户需求，学习相关医学解剖知识及手术术式了解，画前医学指导</t>
  </si>
  <si>
    <t>以一个项目为单位</t>
  </si>
  <si>
    <t>图谱手绘（根据不同的需求分类）</t>
  </si>
  <si>
    <r>
      <rPr>
        <sz val="12"/>
        <color theme="1"/>
        <rFont val="微软雅黑"/>
        <family val="2"/>
        <charset val="134"/>
      </rPr>
      <t>A.根据客户需求，绘画</t>
    </r>
    <r>
      <rPr>
        <sz val="12"/>
        <color rgb="FFFF0000"/>
        <rFont val="微软雅黑"/>
        <family val="2"/>
        <charset val="134"/>
      </rPr>
      <t>非人体</t>
    </r>
    <r>
      <rPr>
        <sz val="12"/>
        <color theme="1"/>
        <rFont val="微软雅黑"/>
        <family val="2"/>
        <charset val="134"/>
      </rPr>
      <t>相关图谱</t>
    </r>
  </si>
  <si>
    <t>见图例A</t>
  </si>
  <si>
    <r>
      <rPr>
        <sz val="12"/>
        <color theme="1"/>
        <rFont val="微软雅黑"/>
        <family val="2"/>
        <charset val="134"/>
      </rPr>
      <t>B.根据客户需求，绘画</t>
    </r>
    <r>
      <rPr>
        <sz val="12"/>
        <color rgb="FFFF0000"/>
        <rFont val="微软雅黑"/>
        <family val="2"/>
        <charset val="134"/>
      </rPr>
      <t>人体</t>
    </r>
    <r>
      <rPr>
        <sz val="12"/>
        <color theme="1"/>
        <rFont val="微软雅黑"/>
        <family val="2"/>
        <charset val="134"/>
      </rPr>
      <t>相关（之前从未绘画过的图谱）</t>
    </r>
  </si>
  <si>
    <t>根据提供的手术录像、文稿或专家描述，绘制相应的手术图谱。见图例B</t>
  </si>
  <si>
    <r>
      <rPr>
        <sz val="12"/>
        <color theme="1"/>
        <rFont val="微软雅黑"/>
        <family val="2"/>
        <charset val="134"/>
      </rPr>
      <t>C.绘画</t>
    </r>
    <r>
      <rPr>
        <sz val="12"/>
        <color rgb="FFFF0000"/>
        <rFont val="微软雅黑"/>
        <family val="2"/>
        <charset val="134"/>
      </rPr>
      <t>人体</t>
    </r>
    <r>
      <rPr>
        <sz val="12"/>
        <color theme="1"/>
        <rFont val="微软雅黑"/>
        <family val="2"/>
        <charset val="134"/>
      </rPr>
      <t>相关图谱（之前有涉及绘画类似图谱）</t>
    </r>
  </si>
  <si>
    <t>见图例C</t>
  </si>
  <si>
    <r>
      <rPr>
        <sz val="12"/>
        <color theme="1"/>
        <rFont val="微软雅黑"/>
        <family val="2"/>
        <charset val="134"/>
      </rPr>
      <t>D.</t>
    </r>
    <r>
      <rPr>
        <sz val="12"/>
        <color rgb="FFFF0000"/>
        <rFont val="微软雅黑"/>
        <family val="2"/>
        <charset val="134"/>
      </rPr>
      <t>临摹</t>
    </r>
    <r>
      <rPr>
        <sz val="12"/>
        <color theme="1"/>
        <rFont val="微软雅黑"/>
        <family val="2"/>
        <charset val="134"/>
      </rPr>
      <t>客户给到的图谱；或在原有绘画过的图谱上修改制作（按实际情况报价）</t>
    </r>
  </si>
  <si>
    <t>见图例D</t>
  </si>
  <si>
    <t>图例A</t>
  </si>
  <si>
    <t>图例B</t>
  </si>
  <si>
    <t>客户提供</t>
  </si>
  <si>
    <t>绘制完成</t>
  </si>
  <si>
    <t>图例C</t>
  </si>
  <si>
    <t>之前作品</t>
  </si>
  <si>
    <t>图例D</t>
  </si>
  <si>
    <t>医生手绘稿</t>
  </si>
  <si>
    <t>绘画完成</t>
  </si>
  <si>
    <t>2.4 版权出版物以及印刷物</t>
  </si>
  <si>
    <t>Reprint Price : Super Premiere Journals</t>
  </si>
  <si>
    <t>Super Premiere Journal list</t>
  </si>
  <si>
    <t xml:space="preserve">                      Pages Number        Quantity</t>
  </si>
  <si>
    <t>1-4p</t>
  </si>
  <si>
    <t>5-8p</t>
  </si>
  <si>
    <t>9-12p</t>
  </si>
  <si>
    <t>13-16p</t>
  </si>
  <si>
    <t>The New England Journal of Medicine</t>
  </si>
  <si>
    <t>BMJ</t>
  </si>
  <si>
    <t>Lancet Series Journals</t>
  </si>
  <si>
    <t>JAMA Series Journals</t>
  </si>
  <si>
    <t>Nature Series Journals</t>
  </si>
  <si>
    <t>ASCO journals</t>
  </si>
  <si>
    <t>ASH journals</t>
  </si>
  <si>
    <t>ESMO journlas</t>
  </si>
  <si>
    <t>Arthritis and rheumatism</t>
  </si>
  <si>
    <t>Annals of the rheumatic diseases</t>
  </si>
  <si>
    <t>Reprint Price: Other Journals</t>
  </si>
  <si>
    <t>2.5. Others</t>
  </si>
  <si>
    <r>
      <rPr>
        <sz val="12"/>
        <color theme="1"/>
        <rFont val="微软雅黑"/>
        <family val="2"/>
        <charset val="134"/>
      </rPr>
      <t>-选择其他费用的项目，同样必须填列项目</t>
    </r>
    <r>
      <rPr>
        <b/>
        <i/>
        <u val="singleAccounting"/>
        <sz val="12"/>
        <color theme="1"/>
        <rFont val="微软雅黑"/>
        <family val="2"/>
        <charset val="134"/>
      </rPr>
      <t>名称/单位/单价/数量/小计等栏目的价格细节</t>
    </r>
    <r>
      <rPr>
        <sz val="12"/>
        <color theme="1"/>
        <rFont val="微软雅黑"/>
        <family val="2"/>
        <charset val="134"/>
      </rPr>
      <t>；如果有必要，请在说明栏目进一步添加详细的备注信息
 -第三方报价需要遵守实报实销规定，如发现非实报实销情况强生有权采取相应措施
 -如第三方报价小计超过10万人民币，请提醒用户需要三方比价整体方案
 -如第三方报价小计超过总项目</t>
    </r>
    <r>
      <rPr>
        <b/>
        <sz val="12"/>
        <color theme="1"/>
        <rFont val="微软雅黑"/>
        <family val="2"/>
        <charset val="134"/>
      </rPr>
      <t>金额10</t>
    </r>
    <r>
      <rPr>
        <sz val="12"/>
        <color theme="1"/>
        <rFont val="微软雅黑"/>
        <family val="2"/>
        <charset val="134"/>
      </rPr>
      <t>%，请提醒用户需要三方比价整体方案</t>
    </r>
  </si>
  <si>
    <t>规格</t>
  </si>
  <si>
    <t>End of Sheet</t>
  </si>
  <si>
    <t>Part Ⅳ：手术Video&amp;Filming</t>
    <phoneticPr fontId="53" type="noConversion"/>
  </si>
  <si>
    <t>上海麦田公共关系咨询有限公司</t>
    <phoneticPr fontId="53" type="noConversion"/>
  </si>
  <si>
    <t>张美好</t>
    <phoneticPr fontId="53" type="noConversion"/>
  </si>
  <si>
    <t>项目经理</t>
    <phoneticPr fontId="53" type="noConversion"/>
  </si>
  <si>
    <t>人</t>
    <phoneticPr fontId="53" type="noConversion"/>
  </si>
  <si>
    <t>处理数据</t>
  </si>
  <si>
    <t>页面开发</t>
  </si>
  <si>
    <t>模糊搜索</t>
  </si>
  <si>
    <t>数据处理</t>
  </si>
  <si>
    <t>功能逻辑开发</t>
  </si>
  <si>
    <t>测试</t>
  </si>
  <si>
    <t>第三方联合调试</t>
  </si>
  <si>
    <t>项目内部测试</t>
  </si>
  <si>
    <t>后期项目维护</t>
  </si>
  <si>
    <t>更新数据文件及相应媒体文件</t>
  </si>
  <si>
    <t>运行环境调整</t>
  </si>
  <si>
    <t>新功能开发</t>
  </si>
  <si>
    <t>按照对接技术服务商的要求进行数据文件的格式和存储形式定制</t>
  </si>
  <si>
    <t>修改支持在E线直达项目下运行</t>
  </si>
  <si>
    <t>包含数据检索的复杂页面定制，不同机型适配。包括查询页面、搜索页面、结果页面、使用说明页面、演示视频等等</t>
  </si>
  <si>
    <t>新增模糊搜索和选择性搜索前端页面开发</t>
  </si>
  <si>
    <t>用户输入框输入产品、型号等信息，快速匹配到相关数据，包括更新的内容构建页面和查询</t>
  </si>
  <si>
    <t>模糊搜索，选择结果匹配，等相关</t>
  </si>
  <si>
    <t>与E线直达联合调试</t>
  </si>
  <si>
    <t>项目上线后可能需要对项目进行维护，包含不超过2个人天的内容及物料调整</t>
  </si>
  <si>
    <t>2023 爱惜康缝线价值定位升级项目</t>
    <phoneticPr fontId="53" type="noConversion"/>
  </si>
  <si>
    <t>JZhan373@its.jnj.com</t>
    <phoneticPr fontId="53" type="noConversion"/>
  </si>
  <si>
    <t>李景山</t>
    <phoneticPr fontId="53" type="noConversion"/>
  </si>
  <si>
    <t>damon.li@ubs-cn.com</t>
    <phoneticPr fontId="53" type="noConversion"/>
  </si>
  <si>
    <t>（定制开发阶段）处理客户源数据，以便系统处理及查询</t>
    <phoneticPr fontId="53" type="noConversion"/>
  </si>
  <si>
    <t>（调试与后期打包阶段）处理客户源数据，以便于系统处理和查询</t>
    <phoneticPr fontId="53" type="noConversion"/>
  </si>
  <si>
    <t>项目整体沟通</t>
    <phoneticPr fontId="53" type="noConversion"/>
  </si>
  <si>
    <t>（定制开发阶段）项目开发完成内部测试及调试</t>
    <phoneticPr fontId="53" type="noConversion"/>
  </si>
  <si>
    <t>（项目调试阶段）项目开发完成后，内部测试和调试</t>
    <phoneticPr fontId="53" type="noConversion"/>
  </si>
  <si>
    <r>
      <t xml:space="preserve">2022-2023 </t>
    </r>
    <r>
      <rPr>
        <b/>
        <sz val="16"/>
        <color rgb="FFFFFFFF"/>
        <rFont val="微软雅黑"/>
        <family val="2"/>
        <charset val="134"/>
      </rPr>
      <t>强生</t>
    </r>
    <r>
      <rPr>
        <b/>
        <sz val="16"/>
        <color rgb="FFFFFFFF"/>
        <rFont val="宋体"/>
        <family val="3"/>
        <charset val="134"/>
      </rPr>
      <t>专业教育</t>
    </r>
    <r>
      <rPr>
        <b/>
        <sz val="16"/>
        <color rgb="FFFFFFFF"/>
        <rFont val="微软雅黑"/>
        <family val="2"/>
        <charset val="134"/>
      </rPr>
      <t>标准结算模板</t>
    </r>
    <phoneticPr fontId="5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</si>
</sst>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_ [$¥-804]* #,##0.00_ ;_ [$¥-804]* \-#,##0.00_ ;_ [$¥-804]* &quot;-&quot;??_ ;_ @_ "/>
    <numFmt numFmtId="177" formatCode="[$¥-804]#,##0"/>
    <numFmt numFmtId="178" formatCode="#,##0.00_);[Red]\(#,##0.00\)"/>
    <numFmt numFmtId="179" formatCode="0_);[Red]\(0\)"/>
    <numFmt numFmtId="180" formatCode="\¥#,##0_);[Red]\(\¥#,##0\)"/>
    <numFmt numFmtId="181" formatCode="#,##0.00_ "/>
    <numFmt numFmtId="182" formatCode="\¥#,##0_);\(\¥#,##0\)"/>
    <numFmt numFmtId="183" formatCode="0.00_);[Red]\(0.00\)"/>
  </numFmts>
  <fonts count="54" x14ac:knownFonts="1">
    <font>
      <sz val="11"/>
      <color theme="1"/>
      <name val="等线"/>
      <charset val="134"/>
      <scheme val="minor"/>
    </font>
    <font>
      <sz val="11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8"/>
      <color theme="0"/>
      <name val="微软雅黑"/>
      <family val="2"/>
      <charset val="134"/>
    </font>
    <font>
      <b/>
      <sz val="14"/>
      <color indexed="9"/>
      <name val="微软雅黑"/>
      <family val="2"/>
      <charset val="134"/>
    </font>
    <font>
      <b/>
      <sz val="12"/>
      <color theme="0"/>
      <name val="微软雅黑"/>
      <family val="2"/>
      <charset val="134"/>
    </font>
    <font>
      <sz val="12"/>
      <name val="微软雅黑"/>
      <family val="2"/>
      <charset val="134"/>
    </font>
    <font>
      <sz val="12"/>
      <color rgb="FFFF0000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1"/>
      <color theme="0"/>
      <name val="微软雅黑"/>
      <family val="2"/>
      <charset val="134"/>
    </font>
    <font>
      <sz val="14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8"/>
      <color indexed="9"/>
      <name val="Arial"/>
      <family val="2"/>
    </font>
    <font>
      <b/>
      <sz val="14"/>
      <color theme="0"/>
      <name val="宋体"/>
      <family val="3"/>
      <charset val="134"/>
    </font>
    <font>
      <b/>
      <sz val="12"/>
      <color theme="1"/>
      <name val="Calibri"/>
      <family val="2"/>
    </font>
    <font>
      <b/>
      <sz val="14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color rgb="FFC0000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4"/>
      <color theme="0"/>
      <name val="微软雅黑"/>
      <family val="2"/>
      <charset val="134"/>
    </font>
    <font>
      <b/>
      <sz val="12"/>
      <color rgb="FFC0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8"/>
      <color theme="0"/>
      <name val="微软雅黑"/>
      <family val="2"/>
      <charset val="134"/>
    </font>
    <font>
      <b/>
      <sz val="12"/>
      <name val="微软雅黑"/>
      <family val="2"/>
      <charset val="134"/>
    </font>
    <font>
      <sz val="14"/>
      <color theme="1"/>
      <name val="微软雅黑"/>
      <family val="2"/>
      <charset val="134"/>
    </font>
    <font>
      <b/>
      <sz val="18"/>
      <color indexed="9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1"/>
      <color theme="1"/>
      <name val="Arial"/>
      <family val="2"/>
    </font>
    <font>
      <b/>
      <sz val="10"/>
      <color theme="0"/>
      <name val="Arial"/>
      <family val="2"/>
    </font>
    <font>
      <b/>
      <sz val="20"/>
      <color theme="0"/>
      <name val="Arial"/>
      <family val="2"/>
    </font>
    <font>
      <b/>
      <sz val="16"/>
      <color indexed="9"/>
      <name val="Arial"/>
      <family val="2"/>
    </font>
    <font>
      <b/>
      <sz val="11"/>
      <color indexed="9"/>
      <name val="Arial"/>
      <family val="2"/>
    </font>
    <font>
      <b/>
      <sz val="12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b/>
      <sz val="12"/>
      <name val="宋体"/>
      <family val="3"/>
      <charset val="134"/>
    </font>
    <font>
      <b/>
      <sz val="16"/>
      <name val="宋体"/>
      <family val="3"/>
      <charset val="134"/>
    </font>
    <font>
      <b/>
      <sz val="12"/>
      <color theme="0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b/>
      <u/>
      <sz val="14"/>
      <color rgb="FFFFFFFF"/>
      <name val="宋体"/>
      <family val="3"/>
      <charset val="134"/>
    </font>
    <font>
      <b/>
      <u/>
      <sz val="14"/>
      <color rgb="FF0066CC"/>
      <name val="宋体"/>
      <family val="3"/>
      <charset val="134"/>
    </font>
    <font>
      <b/>
      <sz val="14"/>
      <color rgb="FF0066CC"/>
      <name val="宋体"/>
      <family val="3"/>
      <charset val="134"/>
    </font>
    <font>
      <b/>
      <sz val="16"/>
      <color rgb="FF000000"/>
      <name val="宋体"/>
      <family val="3"/>
      <charset val="134"/>
    </font>
    <font>
      <sz val="16"/>
      <color rgb="FF00000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0"/>
      <name val="Arial"/>
      <family val="2"/>
    </font>
    <font>
      <b/>
      <i/>
      <u val="singleAccounting"/>
      <sz val="12"/>
      <color theme="1"/>
      <name val="微软雅黑"/>
      <family val="2"/>
      <charset val="134"/>
    </font>
    <font>
      <b/>
      <sz val="16"/>
      <color rgb="FFFFFFFF"/>
      <name val="微软雅黑"/>
      <family val="2"/>
      <charset val="134"/>
    </font>
    <font>
      <b/>
      <sz val="16"/>
      <color rgb="FFFFFFFF"/>
      <name val="宋体"/>
      <family val="3"/>
      <charset val="134"/>
    </font>
    <font>
      <sz val="9"/>
      <color rgb="FF000000"/>
      <name val="Microsoft YaHei UI"/>
      <family val="2"/>
      <charset val="134"/>
    </font>
    <font>
      <sz val="9"/>
      <name val="等线"/>
      <family val="3"/>
      <charset val="13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81536301767021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6" tint="0.79992065187536243"/>
        <bgColor rgb="FF000000"/>
      </patternFill>
    </fill>
    <fill>
      <patternFill patternType="solid">
        <fgColor theme="0" tint="-0.14993743705557422"/>
        <bgColor rgb="FF000000"/>
      </patternFill>
    </fill>
    <fill>
      <patternFill patternType="solid">
        <fgColor rgb="FF0070C0"/>
        <bgColor indexed="64"/>
      </patternFill>
    </fill>
    <fill>
      <patternFill patternType="solid">
        <fgColor rgb="FFC00000"/>
        <bgColor rgb="FF000000"/>
      </patternFill>
    </fill>
  </fills>
  <borders count="7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 diagonalDown="1">
      <left style="medium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 diagonalDown="1">
      <left style="medium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double">
        <color theme="4"/>
      </top>
      <bottom style="double">
        <color theme="4"/>
      </bottom>
      <diagonal/>
    </border>
    <border>
      <left/>
      <right style="thin">
        <color auto="1"/>
      </right>
      <top style="double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1">
    <xf numFmtId="0" fontId="0" fillId="0" borderId="0">
      <alignment vertical="center"/>
    </xf>
    <xf numFmtId="9" fontId="46" fillId="0" borderId="0" applyFont="0" applyFill="0" applyBorder="0" applyAlignment="0" applyProtection="0">
      <alignment vertical="center"/>
    </xf>
    <xf numFmtId="176" fontId="46" fillId="0" borderId="0">
      <alignment vertical="center"/>
    </xf>
    <xf numFmtId="176" fontId="46" fillId="0" borderId="0"/>
    <xf numFmtId="0" fontId="46" fillId="0" borderId="0"/>
    <xf numFmtId="0" fontId="46" fillId="0" borderId="0"/>
    <xf numFmtId="177" fontId="47" fillId="0" borderId="0"/>
    <xf numFmtId="0" fontId="39" fillId="0" borderId="0">
      <alignment vertical="center"/>
    </xf>
    <xf numFmtId="0" fontId="46" fillId="0" borderId="0"/>
    <xf numFmtId="0" fontId="46" fillId="0" borderId="0"/>
    <xf numFmtId="176" fontId="48" fillId="0" borderId="0"/>
  </cellStyleXfs>
  <cellXfs count="335">
    <xf numFmtId="0" fontId="0" fillId="0" borderId="0" xfId="0">
      <alignment vertical="center"/>
    </xf>
    <xf numFmtId="176" fontId="1" fillId="2" borderId="0" xfId="3" applyFont="1" applyFill="1" applyAlignment="1" applyProtection="1">
      <alignment horizontal="left" vertical="center" wrapText="1"/>
      <protection locked="0"/>
    </xf>
    <xf numFmtId="176" fontId="1" fillId="3" borderId="0" xfId="3" applyFont="1" applyFill="1" applyAlignment="1" applyProtection="1">
      <alignment horizontal="left" vertical="center" wrapText="1"/>
      <protection locked="0"/>
    </xf>
    <xf numFmtId="0" fontId="2" fillId="0" borderId="0" xfId="0" applyFont="1">
      <alignment vertical="center"/>
    </xf>
    <xf numFmtId="0" fontId="1" fillId="4" borderId="0" xfId="0" applyFont="1" applyFill="1">
      <alignment vertical="center"/>
    </xf>
    <xf numFmtId="0" fontId="1" fillId="0" borderId="0" xfId="0" applyFont="1">
      <alignment vertical="center"/>
    </xf>
    <xf numFmtId="178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78" fontId="2" fillId="0" borderId="0" xfId="0" applyNumberFormat="1" applyFont="1" applyAlignment="1">
      <alignment vertical="center" wrapText="1"/>
    </xf>
    <xf numFmtId="179" fontId="2" fillId="0" borderId="0" xfId="0" applyNumberFormat="1" applyFont="1">
      <alignment vertical="center"/>
    </xf>
    <xf numFmtId="178" fontId="2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80" fontId="5" fillId="5" borderId="4" xfId="7" applyNumberFormat="1" applyFont="1" applyFill="1" applyBorder="1" applyAlignment="1">
      <alignment horizontal="center" vertical="center"/>
    </xf>
    <xf numFmtId="180" fontId="5" fillId="5" borderId="5" xfId="7" applyNumberFormat="1" applyFont="1" applyFill="1" applyBorder="1" applyAlignment="1">
      <alignment horizontal="center" vertical="center"/>
    </xf>
    <xf numFmtId="180" fontId="5" fillId="5" borderId="6" xfId="7" applyNumberFormat="1" applyFont="1" applyFill="1" applyBorder="1" applyAlignment="1">
      <alignment horizontal="center" vertical="center"/>
    </xf>
    <xf numFmtId="178" fontId="5" fillId="5" borderId="6" xfId="7" applyNumberFormat="1" applyFont="1" applyFill="1" applyBorder="1" applyAlignment="1">
      <alignment horizontal="right" vertical="center"/>
    </xf>
    <xf numFmtId="179" fontId="5" fillId="5" borderId="6" xfId="7" applyNumberFormat="1" applyFont="1" applyFill="1" applyBorder="1" applyAlignment="1">
      <alignment horizontal="center" vertical="center"/>
    </xf>
    <xf numFmtId="178" fontId="5" fillId="5" borderId="6" xfId="7" applyNumberFormat="1" applyFont="1" applyFill="1" applyBorder="1" applyAlignment="1">
      <alignment horizontal="center" vertical="center"/>
    </xf>
    <xf numFmtId="180" fontId="5" fillId="5" borderId="7" xfId="7" applyNumberFormat="1" applyFont="1" applyFill="1" applyBorder="1" applyAlignment="1">
      <alignment horizontal="center" vertical="center"/>
    </xf>
    <xf numFmtId="177" fontId="6" fillId="7" borderId="8" xfId="6" applyFont="1" applyFill="1" applyBorder="1" applyAlignment="1">
      <alignment vertical="center"/>
    </xf>
    <xf numFmtId="179" fontId="6" fillId="7" borderId="9" xfId="2" applyNumberFormat="1" applyFont="1" applyFill="1" applyBorder="1" applyAlignment="1">
      <alignment horizontal="left" vertical="center"/>
    </xf>
    <xf numFmtId="178" fontId="2" fillId="0" borderId="9" xfId="0" applyNumberFormat="1" applyFont="1" applyBorder="1" applyAlignment="1">
      <alignment horizontal="right" vertical="center"/>
    </xf>
    <xf numFmtId="0" fontId="2" fillId="8" borderId="10" xfId="0" applyFont="1" applyFill="1" applyBorder="1">
      <alignment vertical="center"/>
    </xf>
    <xf numFmtId="176" fontId="2" fillId="7" borderId="9" xfId="0" applyNumberFormat="1" applyFont="1" applyFill="1" applyBorder="1" applyAlignment="1">
      <alignment horizontal="right" vertical="center"/>
    </xf>
    <xf numFmtId="178" fontId="7" fillId="7" borderId="9" xfId="0" applyNumberFormat="1" applyFont="1" applyFill="1" applyBorder="1" applyAlignment="1">
      <alignment horizontal="right" vertical="center"/>
    </xf>
    <xf numFmtId="179" fontId="2" fillId="7" borderId="9" xfId="0" applyNumberFormat="1" applyFont="1" applyFill="1" applyBorder="1" applyAlignment="1">
      <alignment horizontal="right" vertical="center"/>
    </xf>
    <xf numFmtId="177" fontId="6" fillId="7" borderId="11" xfId="6" applyFont="1" applyFill="1" applyBorder="1" applyAlignment="1">
      <alignment vertical="center"/>
    </xf>
    <xf numFmtId="179" fontId="6" fillId="7" borderId="12" xfId="2" applyNumberFormat="1" applyFont="1" applyFill="1" applyBorder="1" applyAlignment="1">
      <alignment horizontal="left" vertical="center"/>
    </xf>
    <xf numFmtId="176" fontId="2" fillId="7" borderId="12" xfId="0" applyNumberFormat="1" applyFont="1" applyFill="1" applyBorder="1" applyAlignment="1">
      <alignment horizontal="right" vertical="center"/>
    </xf>
    <xf numFmtId="178" fontId="2" fillId="7" borderId="9" xfId="0" applyNumberFormat="1" applyFont="1" applyFill="1" applyBorder="1" applyAlignment="1">
      <alignment horizontal="right" vertical="center"/>
    </xf>
    <xf numFmtId="179" fontId="2" fillId="7" borderId="12" xfId="0" applyNumberFormat="1" applyFont="1" applyFill="1" applyBorder="1" applyAlignment="1">
      <alignment horizontal="right" vertical="center"/>
    </xf>
    <xf numFmtId="0" fontId="2" fillId="8" borderId="13" xfId="0" applyFont="1" applyFill="1" applyBorder="1">
      <alignment vertical="center"/>
    </xf>
    <xf numFmtId="178" fontId="7" fillId="7" borderId="12" xfId="0" applyNumberFormat="1" applyFont="1" applyFill="1" applyBorder="1" applyAlignment="1">
      <alignment horizontal="right" vertical="center"/>
    </xf>
    <xf numFmtId="178" fontId="2" fillId="7" borderId="12" xfId="0" applyNumberFormat="1" applyFont="1" applyFill="1" applyBorder="1" applyAlignment="1">
      <alignment horizontal="right" vertical="center"/>
    </xf>
    <xf numFmtId="177" fontId="6" fillId="7" borderId="14" xfId="6" applyFont="1" applyFill="1" applyBorder="1" applyAlignment="1">
      <alignment vertical="center"/>
    </xf>
    <xf numFmtId="177" fontId="6" fillId="7" borderId="15" xfId="6" applyFont="1" applyFill="1" applyBorder="1" applyAlignment="1">
      <alignment vertical="center"/>
    </xf>
    <xf numFmtId="0" fontId="8" fillId="9" borderId="1" xfId="0" applyFont="1" applyFill="1" applyBorder="1" applyAlignment="1">
      <alignment horizontal="left" vertical="center"/>
    </xf>
    <xf numFmtId="0" fontId="8" fillId="9" borderId="2" xfId="0" applyFont="1" applyFill="1" applyBorder="1" applyAlignment="1">
      <alignment horizontal="left" vertical="center"/>
    </xf>
    <xf numFmtId="0" fontId="2" fillId="9" borderId="2" xfId="0" applyFont="1" applyFill="1" applyBorder="1">
      <alignment vertical="center"/>
    </xf>
    <xf numFmtId="178" fontId="2" fillId="9" borderId="2" xfId="0" applyNumberFormat="1" applyFont="1" applyFill="1" applyBorder="1" applyAlignment="1">
      <alignment horizontal="right" vertical="center"/>
    </xf>
    <xf numFmtId="179" fontId="2" fillId="9" borderId="2" xfId="0" applyNumberFormat="1" applyFont="1" applyFill="1" applyBorder="1" applyAlignment="1">
      <alignment horizontal="right" vertical="center"/>
    </xf>
    <xf numFmtId="178" fontId="8" fillId="9" borderId="2" xfId="0" applyNumberFormat="1" applyFont="1" applyFill="1" applyBorder="1" applyAlignment="1">
      <alignment horizontal="right" vertical="center"/>
    </xf>
    <xf numFmtId="0" fontId="2" fillId="9" borderId="3" xfId="0" applyFont="1" applyFill="1" applyBorder="1">
      <alignment vertical="center"/>
    </xf>
    <xf numFmtId="0" fontId="9" fillId="4" borderId="0" xfId="0" applyFont="1" applyFill="1">
      <alignment vertical="center"/>
    </xf>
    <xf numFmtId="178" fontId="1" fillId="4" borderId="0" xfId="0" applyNumberFormat="1" applyFont="1" applyFill="1">
      <alignment vertical="center"/>
    </xf>
    <xf numFmtId="179" fontId="1" fillId="4" borderId="0" xfId="0" applyNumberFormat="1" applyFont="1" applyFill="1">
      <alignment vertical="center"/>
    </xf>
    <xf numFmtId="0" fontId="10" fillId="10" borderId="0" xfId="0" applyFont="1" applyFill="1" applyAlignment="1" applyProtection="1">
      <alignment horizontal="left" vertical="center"/>
      <protection locked="0"/>
    </xf>
    <xf numFmtId="0" fontId="11" fillId="10" borderId="0" xfId="0" applyFont="1" applyFill="1" applyAlignment="1" applyProtection="1">
      <alignment horizontal="left" vertical="center"/>
      <protection locked="0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181" fontId="13" fillId="0" borderId="0" xfId="0" applyNumberFormat="1" applyFont="1">
      <alignment vertical="center"/>
    </xf>
    <xf numFmtId="0" fontId="12" fillId="0" borderId="22" xfId="0" applyFont="1" applyBorder="1">
      <alignment vertical="center"/>
    </xf>
    <xf numFmtId="0" fontId="16" fillId="11" borderId="23" xfId="0" applyFont="1" applyFill="1" applyBorder="1" applyAlignment="1">
      <alignment horizontal="left" vertical="center"/>
    </xf>
    <xf numFmtId="0" fontId="12" fillId="0" borderId="27" xfId="0" applyFont="1" applyBorder="1">
      <alignment vertical="center"/>
    </xf>
    <xf numFmtId="0" fontId="12" fillId="0" borderId="31" xfId="0" applyFont="1" applyBorder="1" applyAlignment="1">
      <alignment horizontal="center" vertical="center"/>
    </xf>
    <xf numFmtId="0" fontId="1" fillId="0" borderId="32" xfId="0" applyFont="1" applyBorder="1">
      <alignment vertical="center"/>
    </xf>
    <xf numFmtId="0" fontId="12" fillId="0" borderId="33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5" xfId="0" applyFont="1" applyBorder="1">
      <alignment vertical="center"/>
    </xf>
    <xf numFmtId="181" fontId="12" fillId="0" borderId="0" xfId="0" applyNumberFormat="1" applyFont="1">
      <alignment vertical="center"/>
    </xf>
    <xf numFmtId="0" fontId="12" fillId="0" borderId="36" xfId="0" applyFont="1" applyBorder="1">
      <alignment vertical="center"/>
    </xf>
    <xf numFmtId="0" fontId="12" fillId="0" borderId="37" xfId="0" applyFont="1" applyBorder="1">
      <alignment vertical="center"/>
    </xf>
    <xf numFmtId="0" fontId="2" fillId="0" borderId="3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8" xfId="0" applyFont="1" applyBorder="1">
      <alignment vertical="center"/>
    </xf>
    <xf numFmtId="0" fontId="12" fillId="0" borderId="39" xfId="0" applyFont="1" applyBorder="1">
      <alignment vertical="center"/>
    </xf>
    <xf numFmtId="0" fontId="17" fillId="10" borderId="40" xfId="0" applyFont="1" applyFill="1" applyBorder="1" applyAlignment="1">
      <alignment horizontal="left" vertical="center" wrapText="1"/>
    </xf>
    <xf numFmtId="0" fontId="18" fillId="10" borderId="40" xfId="0" applyFont="1" applyFill="1" applyBorder="1" applyAlignment="1">
      <alignment horizontal="left" vertical="center" wrapText="1"/>
    </xf>
    <xf numFmtId="0" fontId="18" fillId="10" borderId="41" xfId="0" applyFont="1" applyFill="1" applyBorder="1" applyAlignment="1">
      <alignment horizontal="left" vertical="center" wrapText="1"/>
    </xf>
    <xf numFmtId="0" fontId="2" fillId="10" borderId="0" xfId="0" applyFont="1" applyFill="1" applyAlignment="1" applyProtection="1">
      <alignment horizontal="left" vertical="center" wrapText="1"/>
      <protection locked="0"/>
    </xf>
    <xf numFmtId="0" fontId="19" fillId="10" borderId="0" xfId="0" applyFont="1" applyFill="1" applyAlignment="1" applyProtection="1">
      <alignment horizontal="left" vertical="center" wrapText="1"/>
      <protection locked="0"/>
    </xf>
    <xf numFmtId="0" fontId="18" fillId="10" borderId="0" xfId="0" applyFont="1" applyFill="1" applyAlignment="1" applyProtection="1">
      <alignment horizontal="left" vertical="center" wrapText="1"/>
      <protection locked="0"/>
    </xf>
    <xf numFmtId="0" fontId="20" fillId="10" borderId="0" xfId="0" applyFont="1" applyFill="1" applyAlignment="1">
      <alignment horizontal="left" vertical="center" wrapText="1"/>
    </xf>
    <xf numFmtId="0" fontId="1" fillId="10" borderId="0" xfId="0" applyFont="1" applyFill="1" applyAlignment="1">
      <alignment horizontal="left" vertical="center" wrapText="1"/>
    </xf>
    <xf numFmtId="178" fontId="1" fillId="10" borderId="0" xfId="0" applyNumberFormat="1" applyFont="1" applyFill="1" applyAlignment="1">
      <alignment horizontal="left" vertical="center" wrapText="1"/>
    </xf>
    <xf numFmtId="179" fontId="1" fillId="10" borderId="0" xfId="0" applyNumberFormat="1" applyFont="1" applyFill="1" applyAlignment="1">
      <alignment horizontal="left" vertical="center" wrapText="1"/>
    </xf>
    <xf numFmtId="0" fontId="1" fillId="10" borderId="0" xfId="0" applyFont="1" applyFill="1" applyAlignment="1" applyProtection="1">
      <alignment horizontal="left" vertical="center" wrapText="1"/>
      <protection locked="0"/>
    </xf>
    <xf numFmtId="0" fontId="8" fillId="13" borderId="32" xfId="0" applyFont="1" applyFill="1" applyBorder="1" applyAlignment="1">
      <alignment horizontal="left" vertical="center" wrapText="1"/>
    </xf>
    <xf numFmtId="178" fontId="8" fillId="13" borderId="32" xfId="0" applyNumberFormat="1" applyFont="1" applyFill="1" applyBorder="1" applyAlignment="1">
      <alignment horizontal="left" vertical="center" wrapText="1"/>
    </xf>
    <xf numFmtId="179" fontId="8" fillId="13" borderId="32" xfId="0" applyNumberFormat="1" applyFont="1" applyFill="1" applyBorder="1" applyAlignment="1">
      <alignment horizontal="left" vertical="center" wrapText="1"/>
    </xf>
    <xf numFmtId="178" fontId="8" fillId="13" borderId="43" xfId="0" applyNumberFormat="1" applyFont="1" applyFill="1" applyBorder="1" applyAlignment="1">
      <alignment horizontal="left" vertical="center" wrapText="1"/>
    </xf>
    <xf numFmtId="0" fontId="8" fillId="13" borderId="16" xfId="0" applyFont="1" applyFill="1" applyBorder="1" applyAlignment="1">
      <alignment vertical="center" wrapText="1"/>
    </xf>
    <xf numFmtId="0" fontId="8" fillId="13" borderId="17" xfId="0" applyFont="1" applyFill="1" applyBorder="1" applyAlignment="1">
      <alignment vertical="center" wrapText="1"/>
    </xf>
    <xf numFmtId="178" fontId="8" fillId="13" borderId="0" xfId="0" applyNumberFormat="1" applyFont="1" applyFill="1" applyAlignment="1">
      <alignment vertical="center" wrapText="1"/>
    </xf>
    <xf numFmtId="179" fontId="8" fillId="13" borderId="0" xfId="0" applyNumberFormat="1" applyFont="1" applyFill="1" applyAlignment="1">
      <alignment vertical="center" wrapText="1"/>
    </xf>
    <xf numFmtId="0" fontId="8" fillId="14" borderId="0" xfId="0" applyFont="1" applyFill="1" applyAlignment="1">
      <alignment horizontal="left" vertical="center" wrapText="1"/>
    </xf>
    <xf numFmtId="0" fontId="8" fillId="14" borderId="44" xfId="0" applyFont="1" applyFill="1" applyBorder="1" applyAlignment="1">
      <alignment horizontal="left" vertical="center" wrapText="1"/>
    </xf>
    <xf numFmtId="0" fontId="2" fillId="0" borderId="32" xfId="0" applyFont="1" applyBorder="1" applyAlignment="1" applyProtection="1">
      <alignment horizontal="left" vertical="center" wrapText="1"/>
      <protection locked="0"/>
    </xf>
    <xf numFmtId="0" fontId="2" fillId="0" borderId="32" xfId="0" applyFont="1" applyBorder="1" applyAlignment="1">
      <alignment horizontal="left" vertical="center" wrapText="1"/>
    </xf>
    <xf numFmtId="178" fontId="2" fillId="0" borderId="32" xfId="0" applyNumberFormat="1" applyFont="1" applyBorder="1" applyAlignment="1" applyProtection="1">
      <alignment horizontal="left" vertical="center" wrapText="1"/>
      <protection locked="0"/>
    </xf>
    <xf numFmtId="179" fontId="2" fillId="9" borderId="32" xfId="0" applyNumberFormat="1" applyFont="1" applyFill="1" applyBorder="1" applyAlignment="1">
      <alignment horizontal="left" vertical="center" wrapText="1"/>
    </xf>
    <xf numFmtId="178" fontId="2" fillId="10" borderId="32" xfId="0" applyNumberFormat="1" applyFont="1" applyFill="1" applyBorder="1" applyAlignment="1" applyProtection="1">
      <alignment horizontal="left" vertical="center" wrapText="1"/>
      <protection locked="0"/>
    </xf>
    <xf numFmtId="0" fontId="8" fillId="0" borderId="32" xfId="0" applyFont="1" applyBorder="1" applyAlignment="1">
      <alignment horizontal="left" vertical="center" wrapText="1"/>
    </xf>
    <xf numFmtId="178" fontId="2" fillId="0" borderId="32" xfId="0" applyNumberFormat="1" applyFont="1" applyBorder="1" applyAlignment="1">
      <alignment horizontal="left" vertical="center" wrapText="1"/>
    </xf>
    <xf numFmtId="179" fontId="2" fillId="9" borderId="32" xfId="0" applyNumberFormat="1" applyFont="1" applyFill="1" applyBorder="1" applyAlignment="1" applyProtection="1">
      <alignment horizontal="left" vertical="center" wrapText="1"/>
      <protection locked="0"/>
    </xf>
    <xf numFmtId="2" fontId="2" fillId="0" borderId="32" xfId="0" applyNumberFormat="1" applyFont="1" applyBorder="1" applyAlignment="1" applyProtection="1">
      <alignment horizontal="left" vertical="center" wrapText="1"/>
      <protection locked="0"/>
    </xf>
    <xf numFmtId="178" fontId="6" fillId="0" borderId="32" xfId="0" applyNumberFormat="1" applyFont="1" applyBorder="1" applyAlignment="1">
      <alignment horizontal="left" vertical="center" wrapText="1"/>
    </xf>
    <xf numFmtId="179" fontId="19" fillId="9" borderId="32" xfId="0" applyNumberFormat="1" applyFont="1" applyFill="1" applyBorder="1" applyAlignment="1" applyProtection="1">
      <alignment horizontal="left" vertical="center" wrapText="1"/>
      <protection locked="0"/>
    </xf>
    <xf numFmtId="2" fontId="19" fillId="0" borderId="32" xfId="0" applyNumberFormat="1" applyFont="1" applyBorder="1" applyAlignment="1" applyProtection="1">
      <alignment horizontal="left" vertical="center" wrapText="1"/>
      <protection locked="0"/>
    </xf>
    <xf numFmtId="0" fontId="8" fillId="13" borderId="18" xfId="0" applyFont="1" applyFill="1" applyBorder="1" applyAlignment="1">
      <alignment vertical="center" wrapText="1"/>
    </xf>
    <xf numFmtId="0" fontId="8" fillId="13" borderId="0" xfId="0" applyFont="1" applyFill="1" applyAlignment="1">
      <alignment vertical="center" wrapText="1"/>
    </xf>
    <xf numFmtId="179" fontId="8" fillId="9" borderId="0" xfId="0" applyNumberFormat="1" applyFont="1" applyFill="1" applyAlignment="1">
      <alignment vertical="center" wrapText="1"/>
    </xf>
    <xf numFmtId="0" fontId="8" fillId="10" borderId="32" xfId="0" applyFont="1" applyFill="1" applyBorder="1" applyAlignment="1">
      <alignment horizontal="left" vertical="center" wrapText="1"/>
    </xf>
    <xf numFmtId="0" fontId="2" fillId="10" borderId="32" xfId="0" applyFont="1" applyFill="1" applyBorder="1" applyAlignment="1">
      <alignment horizontal="left" vertical="center" wrapText="1"/>
    </xf>
    <xf numFmtId="178" fontId="2" fillId="10" borderId="32" xfId="0" applyNumberFormat="1" applyFont="1" applyFill="1" applyBorder="1" applyAlignment="1">
      <alignment horizontal="left" vertical="center" wrapText="1"/>
    </xf>
    <xf numFmtId="2" fontId="2" fillId="10" borderId="32" xfId="0" applyNumberFormat="1" applyFont="1" applyFill="1" applyBorder="1" applyAlignment="1" applyProtection="1">
      <alignment horizontal="left" vertical="center" wrapText="1"/>
      <protection locked="0"/>
    </xf>
    <xf numFmtId="178" fontId="18" fillId="10" borderId="40" xfId="0" applyNumberFormat="1" applyFont="1" applyFill="1" applyBorder="1" applyAlignment="1">
      <alignment horizontal="left" vertical="center" wrapText="1"/>
    </xf>
    <xf numFmtId="179" fontId="18" fillId="10" borderId="40" xfId="0" applyNumberFormat="1" applyFont="1" applyFill="1" applyBorder="1" applyAlignment="1">
      <alignment horizontal="left" vertical="center" wrapText="1"/>
    </xf>
    <xf numFmtId="0" fontId="18" fillId="10" borderId="0" xfId="0" applyFont="1" applyFill="1" applyAlignment="1">
      <alignment horizontal="left" vertical="center" wrapText="1"/>
    </xf>
    <xf numFmtId="178" fontId="18" fillId="10" borderId="0" xfId="0" applyNumberFormat="1" applyFont="1" applyFill="1" applyAlignment="1">
      <alignment horizontal="left" vertical="center" wrapText="1"/>
    </xf>
    <xf numFmtId="179" fontId="18" fillId="10" borderId="0" xfId="0" applyNumberFormat="1" applyFont="1" applyFill="1" applyAlignment="1">
      <alignment horizontal="left" vertical="center" wrapText="1"/>
    </xf>
    <xf numFmtId="0" fontId="23" fillId="10" borderId="0" xfId="0" applyFont="1" applyFill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178" fontId="1" fillId="0" borderId="0" xfId="0" applyNumberFormat="1" applyFont="1" applyAlignment="1">
      <alignment vertical="center" wrapText="1"/>
    </xf>
    <xf numFmtId="179" fontId="1" fillId="0" borderId="0" xfId="0" applyNumberFormat="1" applyFont="1" applyAlignment="1">
      <alignment vertical="center" wrapText="1"/>
    </xf>
    <xf numFmtId="0" fontId="8" fillId="14" borderId="45" xfId="8" applyFont="1" applyFill="1" applyBorder="1" applyAlignment="1">
      <alignment vertical="center" wrapText="1"/>
    </xf>
    <xf numFmtId="0" fontId="8" fillId="14" borderId="46" xfId="8" applyFont="1" applyFill="1" applyBorder="1" applyAlignment="1">
      <alignment vertical="center" wrapText="1"/>
    </xf>
    <xf numFmtId="0" fontId="8" fillId="14" borderId="20" xfId="8" applyFont="1" applyFill="1" applyBorder="1" applyAlignment="1">
      <alignment vertical="center" wrapText="1"/>
    </xf>
    <xf numFmtId="0" fontId="8" fillId="14" borderId="46" xfId="8" applyFont="1" applyFill="1" applyBorder="1" applyAlignment="1">
      <alignment horizontal="center" vertical="center" wrapText="1"/>
    </xf>
    <xf numFmtId="179" fontId="8" fillId="14" borderId="46" xfId="8" applyNumberFormat="1" applyFont="1" applyFill="1" applyBorder="1" applyAlignment="1">
      <alignment vertical="center" wrapText="1"/>
    </xf>
    <xf numFmtId="0" fontId="25" fillId="14" borderId="31" xfId="8" applyFont="1" applyFill="1" applyBorder="1" applyAlignment="1">
      <alignment horizontal="center" vertical="center" wrapText="1"/>
    </xf>
    <xf numFmtId="0" fontId="25" fillId="14" borderId="32" xfId="8" applyFont="1" applyFill="1" applyBorder="1" applyAlignment="1">
      <alignment horizontal="center" vertical="center" wrapText="1"/>
    </xf>
    <xf numFmtId="0" fontId="25" fillId="14" borderId="29" xfId="8" applyFont="1" applyFill="1" applyBorder="1" applyAlignment="1">
      <alignment horizontal="center" vertical="center" wrapText="1"/>
    </xf>
    <xf numFmtId="178" fontId="25" fillId="14" borderId="32" xfId="8" applyNumberFormat="1" applyFont="1" applyFill="1" applyBorder="1" applyAlignment="1">
      <alignment horizontal="center" vertical="center" wrapText="1"/>
    </xf>
    <xf numFmtId="179" fontId="25" fillId="14" borderId="32" xfId="8" applyNumberFormat="1" applyFont="1" applyFill="1" applyBorder="1" applyAlignment="1">
      <alignment horizontal="center" vertical="center" wrapText="1"/>
    </xf>
    <xf numFmtId="0" fontId="8" fillId="0" borderId="32" xfId="8" applyFont="1" applyBorder="1" applyAlignment="1">
      <alignment horizontal="center" vertical="center" wrapText="1"/>
    </xf>
    <xf numFmtId="0" fontId="2" fillId="0" borderId="32" xfId="5" applyFont="1" applyBorder="1" applyAlignment="1">
      <alignment horizontal="center" vertical="center" wrapText="1"/>
    </xf>
    <xf numFmtId="178" fontId="2" fillId="14" borderId="32" xfId="8" applyNumberFormat="1" applyFont="1" applyFill="1" applyBorder="1" applyAlignment="1" applyProtection="1">
      <alignment horizontal="center" vertical="center" wrapText="1"/>
      <protection locked="0"/>
    </xf>
    <xf numFmtId="179" fontId="7" fillId="0" borderId="32" xfId="8" applyNumberFormat="1" applyFont="1" applyBorder="1" applyAlignment="1" applyProtection="1">
      <alignment horizontal="center" vertical="center" wrapText="1"/>
      <protection locked="0"/>
    </xf>
    <xf numFmtId="178" fontId="2" fillId="0" borderId="32" xfId="0" applyNumberFormat="1" applyFont="1" applyBorder="1" applyAlignment="1">
      <alignment vertical="center" wrapText="1"/>
    </xf>
    <xf numFmtId="0" fontId="8" fillId="0" borderId="32" xfId="5" applyFont="1" applyBorder="1" applyAlignment="1">
      <alignment horizontal="center" vertical="center" wrapText="1"/>
    </xf>
    <xf numFmtId="179" fontId="2" fillId="0" borderId="32" xfId="8" applyNumberFormat="1" applyFont="1" applyBorder="1" applyAlignment="1" applyProtection="1">
      <alignment horizontal="center" vertical="center" wrapText="1"/>
      <protection locked="0"/>
    </xf>
    <xf numFmtId="0" fontId="2" fillId="0" borderId="32" xfId="8" applyFont="1" applyBorder="1" applyAlignment="1">
      <alignment horizontal="center" vertical="center" wrapText="1"/>
    </xf>
    <xf numFmtId="0" fontId="8" fillId="0" borderId="25" xfId="8" applyFont="1" applyBorder="1" applyAlignment="1">
      <alignment horizontal="center" vertical="center" wrapText="1"/>
    </xf>
    <xf numFmtId="0" fontId="2" fillId="0" borderId="25" xfId="5" applyFont="1" applyBorder="1" applyAlignment="1">
      <alignment horizontal="center" vertical="center" wrapText="1"/>
    </xf>
    <xf numFmtId="178" fontId="2" fillId="14" borderId="25" xfId="8" applyNumberFormat="1" applyFont="1" applyFill="1" applyBorder="1" applyAlignment="1" applyProtection="1">
      <alignment horizontal="center" vertical="center" wrapText="1"/>
      <protection locked="0"/>
    </xf>
    <xf numFmtId="179" fontId="2" fillId="0" borderId="25" xfId="8" applyNumberFormat="1" applyFont="1" applyBorder="1" applyAlignment="1" applyProtection="1">
      <alignment horizontal="center" vertical="center" wrapText="1"/>
      <protection locked="0"/>
    </xf>
    <xf numFmtId="178" fontId="2" fillId="0" borderId="25" xfId="0" applyNumberFormat="1" applyFont="1" applyBorder="1" applyAlignment="1">
      <alignment vertical="center" wrapText="1"/>
    </xf>
    <xf numFmtId="0" fontId="8" fillId="9" borderId="43" xfId="5" applyFont="1" applyFill="1" applyBorder="1" applyAlignment="1">
      <alignment vertical="center" wrapText="1"/>
    </xf>
    <xf numFmtId="0" fontId="8" fillId="9" borderId="49" xfId="5" applyFont="1" applyFill="1" applyBorder="1" applyAlignment="1">
      <alignment vertical="center" wrapText="1"/>
    </xf>
    <xf numFmtId="0" fontId="8" fillId="9" borderId="49" xfId="5" applyFont="1" applyFill="1" applyBorder="1" applyAlignment="1">
      <alignment horizontal="center" vertical="center" wrapText="1"/>
    </xf>
    <xf numFmtId="179" fontId="8" fillId="9" borderId="49" xfId="5" applyNumberFormat="1" applyFont="1" applyFill="1" applyBorder="1" applyAlignment="1">
      <alignment vertical="center" wrapText="1"/>
    </xf>
    <xf numFmtId="0" fontId="8" fillId="14" borderId="49" xfId="0" applyFont="1" applyFill="1" applyBorder="1" applyAlignment="1">
      <alignment horizontal="left" vertical="center" wrapText="1"/>
    </xf>
    <xf numFmtId="0" fontId="6" fillId="0" borderId="29" xfId="8" applyFont="1" applyBorder="1" applyAlignment="1">
      <alignment horizontal="center" vertical="center" wrapText="1"/>
    </xf>
    <xf numFmtId="178" fontId="6" fillId="14" borderId="29" xfId="8" applyNumberFormat="1" applyFont="1" applyFill="1" applyBorder="1" applyAlignment="1">
      <alignment horizontal="center" vertical="center" wrapText="1"/>
    </xf>
    <xf numFmtId="179" fontId="7" fillId="0" borderId="29" xfId="8" applyNumberFormat="1" applyFont="1" applyBorder="1" applyAlignment="1">
      <alignment horizontal="center" vertical="center" wrapText="1"/>
    </xf>
    <xf numFmtId="178" fontId="2" fillId="0" borderId="29" xfId="0" applyNumberFormat="1" applyFont="1" applyBorder="1" applyAlignment="1">
      <alignment vertical="center" wrapText="1"/>
    </xf>
    <xf numFmtId="0" fontId="6" fillId="0" borderId="32" xfId="8" applyFont="1" applyBorder="1" applyAlignment="1">
      <alignment horizontal="center" vertical="center" wrapText="1"/>
    </xf>
    <xf numFmtId="178" fontId="6" fillId="14" borderId="32" xfId="8" applyNumberFormat="1" applyFont="1" applyFill="1" applyBorder="1" applyAlignment="1">
      <alignment horizontal="center" vertical="center" wrapText="1"/>
    </xf>
    <xf numFmtId="179" fontId="6" fillId="0" borderId="32" xfId="8" applyNumberFormat="1" applyFont="1" applyBorder="1" applyAlignment="1">
      <alignment horizontal="center" vertical="center" wrapText="1"/>
    </xf>
    <xf numFmtId="179" fontId="7" fillId="0" borderId="32" xfId="8" applyNumberFormat="1" applyFont="1" applyBorder="1" applyAlignment="1">
      <alignment horizontal="center" vertical="center" wrapText="1"/>
    </xf>
    <xf numFmtId="0" fontId="8" fillId="0" borderId="51" xfId="5" applyFont="1" applyBorder="1" applyAlignment="1">
      <alignment horizontal="center" vertical="center" wrapText="1"/>
    </xf>
    <xf numFmtId="0" fontId="2" fillId="0" borderId="51" xfId="5" applyFont="1" applyBorder="1" applyAlignment="1">
      <alignment horizontal="center" vertical="center" wrapText="1"/>
    </xf>
    <xf numFmtId="178" fontId="2" fillId="14" borderId="51" xfId="8" applyNumberFormat="1" applyFont="1" applyFill="1" applyBorder="1" applyAlignment="1" applyProtection="1">
      <alignment horizontal="center" vertical="center" wrapText="1"/>
      <protection locked="0"/>
    </xf>
    <xf numFmtId="179" fontId="2" fillId="0" borderId="51" xfId="8" applyNumberFormat="1" applyFont="1" applyBorder="1" applyAlignment="1" applyProtection="1">
      <alignment horizontal="center" vertical="center" wrapText="1"/>
      <protection locked="0"/>
    </xf>
    <xf numFmtId="0" fontId="8" fillId="10" borderId="40" xfId="0" applyFont="1" applyFill="1" applyBorder="1" applyAlignment="1">
      <alignment horizontal="left" vertical="center" wrapText="1"/>
    </xf>
    <xf numFmtId="0" fontId="2" fillId="10" borderId="40" xfId="0" applyFont="1" applyFill="1" applyBorder="1" applyAlignment="1">
      <alignment horizontal="left" vertical="center" wrapText="1"/>
    </xf>
    <xf numFmtId="178" fontId="2" fillId="10" borderId="40" xfId="0" applyNumberFormat="1" applyFont="1" applyFill="1" applyBorder="1" applyAlignment="1">
      <alignment horizontal="left" vertical="center" wrapText="1"/>
    </xf>
    <xf numFmtId="179" fontId="2" fillId="10" borderId="40" xfId="0" applyNumberFormat="1" applyFont="1" applyFill="1" applyBorder="1" applyAlignment="1">
      <alignment horizontal="left" vertical="center" wrapText="1"/>
    </xf>
    <xf numFmtId="178" fontId="2" fillId="10" borderId="40" xfId="0" applyNumberFormat="1" applyFont="1" applyFill="1" applyBorder="1" applyAlignment="1">
      <alignment horizontal="right" vertical="center" wrapText="1"/>
    </xf>
    <xf numFmtId="0" fontId="8" fillId="14" borderId="52" xfId="8" applyFont="1" applyFill="1" applyBorder="1" applyAlignment="1">
      <alignment vertical="center" wrapText="1"/>
    </xf>
    <xf numFmtId="183" fontId="25" fillId="14" borderId="53" xfId="8" applyNumberFormat="1" applyFont="1" applyFill="1" applyBorder="1" applyAlignment="1">
      <alignment horizontal="center" vertical="center" wrapText="1"/>
    </xf>
    <xf numFmtId="178" fontId="7" fillId="0" borderId="53" xfId="8" applyNumberFormat="1" applyFont="1" applyBorder="1" applyAlignment="1" applyProtection="1">
      <alignment horizontal="center" vertical="center" wrapText="1"/>
      <protection locked="0"/>
    </xf>
    <xf numFmtId="0" fontId="2" fillId="15" borderId="0" xfId="0" applyFont="1" applyFill="1" applyAlignment="1" applyProtection="1">
      <alignment horizontal="left" vertical="center" wrapText="1"/>
      <protection locked="0"/>
    </xf>
    <xf numFmtId="178" fontId="2" fillId="0" borderId="53" xfId="8" applyNumberFormat="1" applyFont="1" applyBorder="1" applyAlignment="1" applyProtection="1">
      <alignment horizontal="center" vertical="center" wrapText="1"/>
      <protection locked="0"/>
    </xf>
    <xf numFmtId="178" fontId="2" fillId="0" borderId="26" xfId="8" applyNumberFormat="1" applyFont="1" applyBorder="1" applyAlignment="1" applyProtection="1">
      <alignment horizontal="center" vertical="center" wrapText="1"/>
      <protection locked="0"/>
    </xf>
    <xf numFmtId="178" fontId="7" fillId="0" borderId="30" xfId="8" applyNumberFormat="1" applyFont="1" applyBorder="1" applyAlignment="1">
      <alignment horizontal="center" vertical="center" wrapText="1"/>
    </xf>
    <xf numFmtId="178" fontId="6" fillId="0" borderId="53" xfId="8" applyNumberFormat="1" applyFont="1" applyBorder="1" applyAlignment="1">
      <alignment horizontal="center" vertical="center" wrapText="1"/>
    </xf>
    <xf numFmtId="178" fontId="7" fillId="0" borderId="53" xfId="8" applyNumberFormat="1" applyFont="1" applyBorder="1" applyAlignment="1">
      <alignment horizontal="center" vertical="center" wrapText="1"/>
    </xf>
    <xf numFmtId="178" fontId="2" fillId="0" borderId="54" xfId="8" applyNumberFormat="1" applyFont="1" applyBorder="1" applyAlignment="1" applyProtection="1">
      <alignment horizontal="center" vertical="center" wrapText="1"/>
      <protection locked="0"/>
    </xf>
    <xf numFmtId="0" fontId="2" fillId="10" borderId="41" xfId="0" applyFont="1" applyFill="1" applyBorder="1" applyAlignment="1">
      <alignment horizontal="left" vertical="center" wrapText="1"/>
    </xf>
    <xf numFmtId="0" fontId="26" fillId="10" borderId="0" xfId="0" applyFont="1" applyFill="1" applyAlignment="1" applyProtection="1">
      <alignment horizontal="left" vertical="center" wrapText="1"/>
      <protection locked="0"/>
    </xf>
    <xf numFmtId="0" fontId="8" fillId="14" borderId="32" xfId="0" applyFont="1" applyFill="1" applyBorder="1" applyAlignment="1">
      <alignment horizontal="left" vertical="center" wrapText="1"/>
    </xf>
    <xf numFmtId="178" fontId="8" fillId="14" borderId="32" xfId="0" applyNumberFormat="1" applyFont="1" applyFill="1" applyBorder="1" applyAlignment="1">
      <alignment horizontal="left" vertical="center" wrapText="1"/>
    </xf>
    <xf numFmtId="179" fontId="8" fillId="14" borderId="32" xfId="0" applyNumberFormat="1" applyFont="1" applyFill="1" applyBorder="1" applyAlignment="1">
      <alignment horizontal="left" vertical="center" wrapText="1"/>
    </xf>
    <xf numFmtId="0" fontId="8" fillId="14" borderId="18" xfId="0" applyFont="1" applyFill="1" applyBorder="1" applyAlignment="1">
      <alignment horizontal="left" vertical="center" wrapText="1"/>
    </xf>
    <xf numFmtId="178" fontId="8" fillId="14" borderId="0" xfId="0" applyNumberFormat="1" applyFont="1" applyFill="1" applyAlignment="1">
      <alignment horizontal="left" vertical="center" wrapText="1"/>
    </xf>
    <xf numFmtId="179" fontId="8" fillId="14" borderId="0" xfId="0" applyNumberFormat="1" applyFont="1" applyFill="1" applyAlignment="1">
      <alignment horizontal="left" vertical="center" wrapText="1"/>
    </xf>
    <xf numFmtId="179" fontId="2" fillId="14" borderId="32" xfId="0" applyNumberFormat="1" applyFont="1" applyFill="1" applyBorder="1" applyAlignment="1" applyProtection="1">
      <alignment horizontal="left" vertical="center" wrapText="1"/>
      <protection locked="0"/>
    </xf>
    <xf numFmtId="0" fontId="28" fillId="0" borderId="32" xfId="0" applyFont="1" applyBorder="1">
      <alignment vertical="center"/>
    </xf>
    <xf numFmtId="0" fontId="8" fillId="14" borderId="18" xfId="0" applyFont="1" applyFill="1" applyBorder="1" applyAlignment="1">
      <alignment vertical="center" wrapText="1"/>
    </xf>
    <xf numFmtId="0" fontId="8" fillId="14" borderId="0" xfId="0" applyFont="1" applyFill="1" applyAlignment="1">
      <alignment vertical="center" wrapText="1"/>
    </xf>
    <xf numFmtId="178" fontId="8" fillId="14" borderId="0" xfId="0" applyNumberFormat="1" applyFont="1" applyFill="1" applyAlignment="1">
      <alignment vertical="center" wrapText="1"/>
    </xf>
    <xf numFmtId="179" fontId="8" fillId="14" borderId="0" xfId="0" applyNumberFormat="1" applyFont="1" applyFill="1" applyAlignment="1">
      <alignment vertical="center" wrapText="1"/>
    </xf>
    <xf numFmtId="2" fontId="19" fillId="10" borderId="32" xfId="0" applyNumberFormat="1" applyFont="1" applyFill="1" applyBorder="1" applyAlignment="1" applyProtection="1">
      <alignment horizontal="left" vertical="center" wrapText="1"/>
      <protection locked="0"/>
    </xf>
    <xf numFmtId="2" fontId="7" fillId="10" borderId="32" xfId="0" applyNumberFormat="1" applyFont="1" applyFill="1" applyBorder="1" applyAlignment="1" applyProtection="1">
      <alignment horizontal="left" vertical="center" wrapText="1"/>
      <protection locked="0"/>
    </xf>
    <xf numFmtId="0" fontId="2" fillId="10" borderId="32" xfId="0" applyFont="1" applyFill="1" applyBorder="1" applyAlignment="1" applyProtection="1">
      <alignment horizontal="left" vertical="center" wrapText="1"/>
      <protection locked="0"/>
    </xf>
    <xf numFmtId="176" fontId="29" fillId="2" borderId="0" xfId="3" applyFont="1" applyFill="1" applyAlignment="1" applyProtection="1">
      <alignment horizontal="left" vertical="top" wrapText="1"/>
      <protection locked="0"/>
    </xf>
    <xf numFmtId="176" fontId="29" fillId="3" borderId="0" xfId="3" applyFont="1" applyFill="1" applyAlignment="1" applyProtection="1">
      <alignment horizontal="left" vertical="top" wrapText="1"/>
      <protection locked="0"/>
    </xf>
    <xf numFmtId="0" fontId="0" fillId="0" borderId="0" xfId="0" applyAlignment="1"/>
    <xf numFmtId="176" fontId="29" fillId="2" borderId="0" xfId="3" applyFont="1" applyFill="1" applyAlignment="1">
      <alignment horizontal="right" vertical="top" wrapText="1"/>
    </xf>
    <xf numFmtId="176" fontId="29" fillId="6" borderId="0" xfId="3" applyFont="1" applyFill="1" applyAlignment="1" applyProtection="1">
      <alignment horizontal="left" vertical="top" wrapText="1"/>
      <protection locked="0"/>
    </xf>
    <xf numFmtId="176" fontId="33" fillId="6" borderId="0" xfId="10" applyFont="1" applyFill="1" applyAlignment="1">
      <alignment horizontal="right" vertical="center" wrapText="1"/>
    </xf>
    <xf numFmtId="176" fontId="33" fillId="3" borderId="0" xfId="10" applyFont="1" applyFill="1" applyAlignment="1">
      <alignment horizontal="right" vertical="center" wrapText="1"/>
    </xf>
    <xf numFmtId="0" fontId="34" fillId="10" borderId="19" xfId="0" applyFont="1" applyFill="1" applyBorder="1">
      <alignment vertical="center"/>
    </xf>
    <xf numFmtId="0" fontId="34" fillId="10" borderId="20" xfId="0" applyFont="1" applyFill="1" applyBorder="1">
      <alignment vertical="center"/>
    </xf>
    <xf numFmtId="0" fontId="34" fillId="9" borderId="20" xfId="0" applyFont="1" applyFill="1" applyBorder="1" applyAlignment="1" applyProtection="1">
      <alignment horizontal="center" vertical="center" wrapText="1"/>
      <protection locked="0"/>
    </xf>
    <xf numFmtId="0" fontId="34" fillId="9" borderId="21" xfId="0" applyFont="1" applyFill="1" applyBorder="1" applyAlignment="1" applyProtection="1">
      <alignment vertical="center" wrapText="1"/>
      <protection locked="0"/>
    </xf>
    <xf numFmtId="0" fontId="35" fillId="0" borderId="0" xfId="0" applyFont="1" applyAlignment="1"/>
    <xf numFmtId="0" fontId="34" fillId="10" borderId="31" xfId="0" applyFont="1" applyFill="1" applyBorder="1">
      <alignment vertical="center"/>
    </xf>
    <xf numFmtId="0" fontId="34" fillId="16" borderId="32" xfId="0" applyFont="1" applyFill="1" applyBorder="1" applyProtection="1">
      <alignment vertical="center"/>
      <protection locked="0"/>
    </xf>
    <xf numFmtId="0" fontId="34" fillId="10" borderId="32" xfId="0" applyFont="1" applyFill="1" applyBorder="1" applyAlignment="1">
      <alignment vertical="center" wrapText="1"/>
    </xf>
    <xf numFmtId="0" fontId="34" fillId="9" borderId="32" xfId="0" applyFont="1" applyFill="1" applyBorder="1" applyAlignment="1" applyProtection="1">
      <alignment vertical="center" wrapText="1"/>
      <protection locked="0"/>
    </xf>
    <xf numFmtId="0" fontId="34" fillId="10" borderId="32" xfId="0" applyFont="1" applyFill="1" applyBorder="1">
      <alignment vertical="center"/>
    </xf>
    <xf numFmtId="180" fontId="36" fillId="10" borderId="34" xfId="0" applyNumberFormat="1" applyFont="1" applyFill="1" applyBorder="1">
      <alignment vertical="center"/>
    </xf>
    <xf numFmtId="180" fontId="36" fillId="10" borderId="51" xfId="0" applyNumberFormat="1" applyFont="1" applyFill="1" applyBorder="1" applyAlignment="1">
      <alignment horizontal="left" vertical="center"/>
    </xf>
    <xf numFmtId="180" fontId="37" fillId="0" borderId="2" xfId="0" applyNumberFormat="1" applyFont="1" applyBorder="1" applyAlignment="1">
      <alignment horizontal="center" vertical="center"/>
    </xf>
    <xf numFmtId="180" fontId="37" fillId="0" borderId="2" xfId="0" applyNumberFormat="1" applyFont="1" applyBorder="1" applyAlignment="1">
      <alignment horizontal="right" vertical="center"/>
    </xf>
    <xf numFmtId="180" fontId="38" fillId="6" borderId="19" xfId="0" applyNumberFormat="1" applyFont="1" applyFill="1" applyBorder="1" applyAlignment="1">
      <alignment horizontal="center" vertical="center"/>
    </xf>
    <xf numFmtId="180" fontId="36" fillId="17" borderId="31" xfId="0" applyNumberFormat="1" applyFont="1" applyFill="1" applyBorder="1">
      <alignment vertical="center"/>
    </xf>
    <xf numFmtId="180" fontId="40" fillId="0" borderId="22" xfId="0" applyNumberFormat="1" applyFont="1" applyBorder="1">
      <alignment vertical="center"/>
    </xf>
    <xf numFmtId="178" fontId="40" fillId="0" borderId="22" xfId="0" applyNumberFormat="1" applyFont="1" applyBorder="1">
      <alignment vertical="center"/>
    </xf>
    <xf numFmtId="178" fontId="40" fillId="0" borderId="0" xfId="0" applyNumberFormat="1" applyFont="1">
      <alignment vertical="center"/>
    </xf>
    <xf numFmtId="180" fontId="15" fillId="18" borderId="66" xfId="0" applyNumberFormat="1" applyFont="1" applyFill="1" applyBorder="1">
      <alignment vertical="center"/>
    </xf>
    <xf numFmtId="180" fontId="15" fillId="18" borderId="22" xfId="0" applyNumberFormat="1" applyFont="1" applyFill="1" applyBorder="1">
      <alignment vertical="center"/>
    </xf>
    <xf numFmtId="178" fontId="15" fillId="18" borderId="22" xfId="0" applyNumberFormat="1" applyFont="1" applyFill="1" applyBorder="1">
      <alignment vertical="center"/>
    </xf>
    <xf numFmtId="178" fontId="15" fillId="18" borderId="67" xfId="0" applyNumberFormat="1" applyFont="1" applyFill="1" applyBorder="1">
      <alignment vertical="center"/>
    </xf>
    <xf numFmtId="180" fontId="41" fillId="19" borderId="19" xfId="0" applyNumberFormat="1" applyFont="1" applyFill="1" applyBorder="1" applyAlignment="1">
      <alignment horizontal="center" vertical="center"/>
    </xf>
    <xf numFmtId="180" fontId="36" fillId="9" borderId="31" xfId="0" applyNumberFormat="1" applyFont="1" applyFill="1" applyBorder="1" applyAlignment="1">
      <alignment horizontal="left" vertical="center"/>
    </xf>
    <xf numFmtId="180" fontId="36" fillId="9" borderId="34" xfId="0" applyNumberFormat="1" applyFont="1" applyFill="1" applyBorder="1" applyAlignment="1">
      <alignment horizontal="left" vertical="center"/>
    </xf>
    <xf numFmtId="0" fontId="44" fillId="0" borderId="70" xfId="0" applyFont="1" applyBorder="1">
      <alignment vertical="center"/>
    </xf>
    <xf numFmtId="0" fontId="44" fillId="0" borderId="73" xfId="0" applyFont="1" applyBorder="1">
      <alignment vertical="center"/>
    </xf>
    <xf numFmtId="0" fontId="45" fillId="0" borderId="74" xfId="0" applyFont="1" applyBorder="1">
      <alignment vertical="center"/>
    </xf>
    <xf numFmtId="14" fontId="29" fillId="2" borderId="0" xfId="3" applyNumberFormat="1" applyFont="1" applyFill="1" applyAlignment="1">
      <alignment horizontal="left" vertical="top" wrapText="1"/>
    </xf>
    <xf numFmtId="176" fontId="33" fillId="3" borderId="0" xfId="10" applyFont="1" applyFill="1" applyAlignment="1">
      <alignment horizontal="left" vertical="center" wrapText="1"/>
    </xf>
    <xf numFmtId="0" fontId="36" fillId="16" borderId="51" xfId="0" applyFont="1" applyFill="1" applyBorder="1" applyAlignment="1" applyProtection="1">
      <alignment horizontal="left" vertical="center"/>
      <protection locked="0"/>
    </xf>
    <xf numFmtId="0" fontId="34" fillId="16" borderId="51" xfId="0" applyFont="1" applyFill="1" applyBorder="1" applyAlignment="1" applyProtection="1">
      <alignment horizontal="left" vertical="center"/>
      <protection locked="0"/>
    </xf>
    <xf numFmtId="0" fontId="34" fillId="16" borderId="20" xfId="0" applyFont="1" applyFill="1" applyBorder="1" applyAlignment="1" applyProtection="1">
      <alignment vertical="center" wrapText="1"/>
      <protection locked="0"/>
    </xf>
    <xf numFmtId="178" fontId="6" fillId="7" borderId="9" xfId="2" applyNumberFormat="1" applyFont="1" applyFill="1" applyBorder="1" applyAlignment="1">
      <alignment horizontal="right" vertical="center"/>
    </xf>
    <xf numFmtId="179" fontId="6" fillId="7" borderId="9" xfId="2" applyNumberFormat="1" applyFont="1" applyFill="1" applyBorder="1" applyAlignment="1">
      <alignment horizontal="right" vertical="center"/>
    </xf>
    <xf numFmtId="179" fontId="6" fillId="7" borderId="9" xfId="2" applyNumberFormat="1" applyFont="1" applyFill="1" applyBorder="1" applyAlignment="1">
      <alignment horizontal="left" vertical="center" wrapText="1"/>
    </xf>
    <xf numFmtId="176" fontId="31" fillId="5" borderId="0" xfId="3" applyFont="1" applyFill="1" applyAlignment="1">
      <alignment horizontal="center" vertical="center"/>
    </xf>
    <xf numFmtId="176" fontId="32" fillId="6" borderId="0" xfId="10" applyFont="1" applyFill="1" applyAlignment="1" applyProtection="1">
      <alignment horizontal="center" vertical="center"/>
      <protection locked="0"/>
    </xf>
    <xf numFmtId="0" fontId="34" fillId="10" borderId="57" xfId="0" applyFont="1" applyFill="1" applyBorder="1" applyAlignment="1">
      <alignment horizontal="center" vertical="center"/>
    </xf>
    <xf numFmtId="0" fontId="34" fillId="10" borderId="49" xfId="0" applyFont="1" applyFill="1" applyBorder="1" applyAlignment="1">
      <alignment horizontal="center" vertical="center"/>
    </xf>
    <xf numFmtId="0" fontId="34" fillId="10" borderId="58" xfId="0" applyFont="1" applyFill="1" applyBorder="1" applyAlignment="1">
      <alignment horizontal="center" vertical="center"/>
    </xf>
    <xf numFmtId="0" fontId="34" fillId="10" borderId="44" xfId="0" applyFont="1" applyFill="1" applyBorder="1" applyAlignment="1">
      <alignment horizontal="center" vertical="center"/>
    </xf>
    <xf numFmtId="180" fontId="38" fillId="6" borderId="61" xfId="0" applyNumberFormat="1" applyFont="1" applyFill="1" applyBorder="1" applyAlignment="1">
      <alignment horizontal="center" vertical="center"/>
    </xf>
    <xf numFmtId="180" fontId="38" fillId="6" borderId="62" xfId="0" applyNumberFormat="1" applyFont="1" applyFill="1" applyBorder="1" applyAlignment="1">
      <alignment horizontal="center" vertical="center"/>
    </xf>
    <xf numFmtId="180" fontId="38" fillId="6" borderId="52" xfId="0" applyNumberFormat="1" applyFont="1" applyFill="1" applyBorder="1" applyAlignment="1">
      <alignment horizontal="center" vertical="center"/>
    </xf>
    <xf numFmtId="9" fontId="39" fillId="17" borderId="43" xfId="1" applyFont="1" applyFill="1" applyBorder="1" applyAlignment="1" applyProtection="1">
      <alignment horizontal="center" vertical="center"/>
    </xf>
    <xf numFmtId="9" fontId="39" fillId="17" borderId="44" xfId="1" applyFont="1" applyFill="1" applyBorder="1" applyAlignment="1" applyProtection="1">
      <alignment horizontal="center" vertical="center"/>
    </xf>
    <xf numFmtId="178" fontId="36" fillId="17" borderId="43" xfId="0" applyNumberFormat="1" applyFont="1" applyFill="1" applyBorder="1" applyAlignment="1">
      <alignment horizontal="center" vertical="center"/>
    </xf>
    <xf numFmtId="178" fontId="36" fillId="17" borderId="58" xfId="0" applyNumberFormat="1" applyFont="1" applyFill="1" applyBorder="1" applyAlignment="1">
      <alignment horizontal="center" vertical="center"/>
    </xf>
    <xf numFmtId="180" fontId="41" fillId="19" borderId="61" xfId="0" applyNumberFormat="1" applyFont="1" applyFill="1" applyBorder="1" applyAlignment="1">
      <alignment horizontal="center" vertical="center"/>
    </xf>
    <xf numFmtId="180" fontId="41" fillId="19" borderId="62" xfId="0" applyNumberFormat="1" applyFont="1" applyFill="1" applyBorder="1" applyAlignment="1">
      <alignment horizontal="center" vertical="center"/>
    </xf>
    <xf numFmtId="178" fontId="41" fillId="19" borderId="61" xfId="0" applyNumberFormat="1" applyFont="1" applyFill="1" applyBorder="1" applyAlignment="1">
      <alignment horizontal="center" vertical="center"/>
    </xf>
    <xf numFmtId="178" fontId="41" fillId="19" borderId="52" xfId="0" applyNumberFormat="1" applyFont="1" applyFill="1" applyBorder="1" applyAlignment="1">
      <alignment horizontal="center" vertical="center"/>
    </xf>
    <xf numFmtId="9" fontId="36" fillId="0" borderId="43" xfId="1" applyFont="1" applyFill="1" applyBorder="1" applyAlignment="1" applyProtection="1">
      <alignment horizontal="center" vertical="center"/>
      <protection locked="0"/>
    </xf>
    <xf numFmtId="9" fontId="36" fillId="0" borderId="44" xfId="1" applyFont="1" applyFill="1" applyBorder="1" applyAlignment="1" applyProtection="1">
      <alignment horizontal="center" vertical="center"/>
      <protection locked="0"/>
    </xf>
    <xf numFmtId="178" fontId="42" fillId="9" borderId="43" xfId="0" applyNumberFormat="1" applyFont="1" applyFill="1" applyBorder="1" applyAlignment="1">
      <alignment horizontal="center" vertical="center" wrapText="1"/>
    </xf>
    <xf numFmtId="178" fontId="42" fillId="9" borderId="58" xfId="0" applyNumberFormat="1" applyFont="1" applyFill="1" applyBorder="1" applyAlignment="1">
      <alignment horizontal="center" vertical="center" wrapText="1"/>
    </xf>
    <xf numFmtId="0" fontId="45" fillId="0" borderId="71" xfId="0" applyFont="1" applyBorder="1" applyAlignment="1">
      <alignment horizontal="center" vertical="center"/>
    </xf>
    <xf numFmtId="0" fontId="45" fillId="0" borderId="72" xfId="0" applyFont="1" applyBorder="1" applyAlignment="1">
      <alignment horizontal="center" vertical="center"/>
    </xf>
    <xf numFmtId="0" fontId="30" fillId="4" borderId="0" xfId="0" applyFont="1" applyFill="1" applyAlignment="1">
      <alignment horizontal="left"/>
    </xf>
    <xf numFmtId="0" fontId="34" fillId="0" borderId="26" xfId="0" applyFont="1" applyBorder="1" applyAlignment="1" applyProtection="1">
      <alignment horizontal="center" vertical="center"/>
      <protection locked="0"/>
    </xf>
    <xf numFmtId="0" fontId="34" fillId="0" borderId="59" xfId="0" applyFont="1" applyBorder="1" applyAlignment="1" applyProtection="1">
      <alignment horizontal="center" vertical="center"/>
      <protection locked="0"/>
    </xf>
    <xf numFmtId="0" fontId="34" fillId="0" borderId="60" xfId="0" applyFont="1" applyBorder="1" applyAlignment="1" applyProtection="1">
      <alignment horizontal="center" vertical="center"/>
      <protection locked="0"/>
    </xf>
    <xf numFmtId="9" fontId="36" fillId="10" borderId="16" xfId="1" applyFont="1" applyFill="1" applyBorder="1" applyAlignment="1" applyProtection="1">
      <alignment horizontal="center" vertical="center"/>
    </xf>
    <xf numFmtId="9" fontId="36" fillId="10" borderId="55" xfId="1" applyFont="1" applyFill="1" applyBorder="1" applyAlignment="1" applyProtection="1">
      <alignment horizontal="center" vertical="center"/>
    </xf>
    <xf numFmtId="9" fontId="36" fillId="10" borderId="18" xfId="1" applyFont="1" applyFill="1" applyBorder="1" applyAlignment="1" applyProtection="1">
      <alignment horizontal="center" vertical="center"/>
    </xf>
    <xf numFmtId="9" fontId="36" fillId="10" borderId="56" xfId="1" applyFont="1" applyFill="1" applyBorder="1" applyAlignment="1" applyProtection="1">
      <alignment horizontal="center" vertical="center"/>
    </xf>
    <xf numFmtId="9" fontId="36" fillId="10" borderId="68" xfId="1" applyFont="1" applyFill="1" applyBorder="1" applyAlignment="1" applyProtection="1">
      <alignment horizontal="center" vertical="center"/>
    </xf>
    <xf numFmtId="9" fontId="36" fillId="10" borderId="69" xfId="1" applyFont="1" applyFill="1" applyBorder="1" applyAlignment="1" applyProtection="1">
      <alignment horizontal="center" vertical="center"/>
    </xf>
    <xf numFmtId="9" fontId="36" fillId="9" borderId="43" xfId="1" applyFont="1" applyFill="1" applyBorder="1" applyAlignment="1" applyProtection="1">
      <alignment horizontal="center" vertical="center"/>
      <protection locked="0"/>
    </xf>
    <xf numFmtId="9" fontId="36" fillId="9" borderId="44" xfId="1" applyFont="1" applyFill="1" applyBorder="1" applyAlignment="1" applyProtection="1">
      <alignment horizontal="center" vertical="center"/>
      <protection locked="0"/>
    </xf>
    <xf numFmtId="180" fontId="36" fillId="10" borderId="63" xfId="0" applyNumberFormat="1" applyFont="1" applyFill="1" applyBorder="1" applyAlignment="1">
      <alignment horizontal="center" vertical="center"/>
    </xf>
    <xf numFmtId="180" fontId="36" fillId="10" borderId="64" xfId="0" applyNumberFormat="1" applyFont="1" applyFill="1" applyBorder="1" applyAlignment="1">
      <alignment horizontal="center" vertical="center"/>
    </xf>
    <xf numFmtId="178" fontId="42" fillId="9" borderId="63" xfId="0" applyNumberFormat="1" applyFont="1" applyFill="1" applyBorder="1" applyAlignment="1">
      <alignment horizontal="center" vertical="center" wrapText="1"/>
    </xf>
    <xf numFmtId="178" fontId="42" fillId="9" borderId="65" xfId="0" applyNumberFormat="1" applyFont="1" applyFill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/>
    </xf>
    <xf numFmtId="178" fontId="43" fillId="8" borderId="43" xfId="0" applyNumberFormat="1" applyFont="1" applyFill="1" applyBorder="1" applyAlignment="1" applyProtection="1">
      <alignment horizontal="center" vertical="center"/>
      <protection locked="0"/>
    </xf>
    <xf numFmtId="178" fontId="43" fillId="8" borderId="58" xfId="0" applyNumberFormat="1" applyFont="1" applyFill="1" applyBorder="1" applyAlignment="1" applyProtection="1">
      <alignment horizontal="center" vertical="center"/>
      <protection locked="0"/>
    </xf>
    <xf numFmtId="178" fontId="42" fillId="17" borderId="43" xfId="0" applyNumberFormat="1" applyFont="1" applyFill="1" applyBorder="1" applyAlignment="1">
      <alignment horizontal="center" vertical="center" wrapText="1"/>
    </xf>
    <xf numFmtId="178" fontId="42" fillId="17" borderId="58" xfId="0" applyNumberFormat="1" applyFont="1" applyFill="1" applyBorder="1" applyAlignment="1">
      <alignment horizontal="center" vertical="center" wrapText="1"/>
    </xf>
    <xf numFmtId="9" fontId="39" fillId="17" borderId="63" xfId="1" applyFont="1" applyFill="1" applyBorder="1" applyAlignment="1" applyProtection="1">
      <alignment horizontal="center" vertical="center"/>
    </xf>
    <xf numFmtId="9" fontId="39" fillId="17" borderId="64" xfId="1" applyFont="1" applyFill="1" applyBorder="1" applyAlignment="1" applyProtection="1">
      <alignment horizontal="center" vertical="center"/>
    </xf>
    <xf numFmtId="178" fontId="36" fillId="17" borderId="63" xfId="0" applyNumberFormat="1" applyFont="1" applyFill="1" applyBorder="1" applyAlignment="1">
      <alignment horizontal="center" vertical="center"/>
    </xf>
    <xf numFmtId="178" fontId="36" fillId="17" borderId="65" xfId="0" applyNumberFormat="1" applyFont="1" applyFill="1" applyBorder="1" applyAlignment="1">
      <alignment horizontal="center" vertical="center"/>
    </xf>
    <xf numFmtId="182" fontId="27" fillId="5" borderId="16" xfId="7" applyNumberFormat="1" applyFont="1" applyFill="1" applyBorder="1" applyAlignment="1">
      <alignment horizontal="center" vertical="center" wrapText="1"/>
    </xf>
    <xf numFmtId="182" fontId="27" fillId="5" borderId="17" xfId="7" applyNumberFormat="1" applyFont="1" applyFill="1" applyBorder="1" applyAlignment="1">
      <alignment horizontal="center" vertical="center" wrapText="1"/>
    </xf>
    <xf numFmtId="182" fontId="27" fillId="5" borderId="55" xfId="7" applyNumberFormat="1" applyFont="1" applyFill="1" applyBorder="1" applyAlignment="1">
      <alignment horizontal="center" vertical="center" wrapText="1"/>
    </xf>
    <xf numFmtId="0" fontId="21" fillId="6" borderId="18" xfId="0" applyFont="1" applyFill="1" applyBorder="1" applyAlignment="1">
      <alignment horizontal="center" vertical="center" wrapText="1"/>
    </xf>
    <xf numFmtId="0" fontId="21" fillId="6" borderId="0" xfId="0" applyFont="1" applyFill="1" applyAlignment="1">
      <alignment horizontal="center" vertical="center" wrapText="1"/>
    </xf>
    <xf numFmtId="0" fontId="21" fillId="6" borderId="56" xfId="0" applyFont="1" applyFill="1" applyBorder="1" applyAlignment="1">
      <alignment horizontal="center" vertical="center" wrapText="1"/>
    </xf>
    <xf numFmtId="0" fontId="2" fillId="0" borderId="32" xfId="0" applyFont="1" applyBorder="1" applyAlignment="1" applyProtection="1">
      <alignment horizontal="left" vertical="center" wrapText="1"/>
      <protection locked="0"/>
    </xf>
    <xf numFmtId="0" fontId="2" fillId="10" borderId="32" xfId="0" applyFont="1" applyFill="1" applyBorder="1" applyAlignment="1" applyProtection="1">
      <alignment horizontal="left" vertical="center" wrapText="1"/>
      <protection locked="0"/>
    </xf>
    <xf numFmtId="0" fontId="2" fillId="10" borderId="32" xfId="0" applyFont="1" applyFill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4" fillId="5" borderId="18" xfId="8" applyFont="1" applyFill="1" applyBorder="1" applyAlignment="1">
      <alignment horizontal="center" vertical="center" wrapText="1"/>
    </xf>
    <xf numFmtId="0" fontId="24" fillId="5" borderId="0" xfId="8" applyFont="1" applyFill="1" applyAlignment="1">
      <alignment horizontal="center" vertical="center" wrapText="1"/>
    </xf>
    <xf numFmtId="0" fontId="21" fillId="6" borderId="18" xfId="8" applyFont="1" applyFill="1" applyBorder="1" applyAlignment="1">
      <alignment horizontal="center" vertical="center" wrapText="1"/>
    </xf>
    <xf numFmtId="0" fontId="21" fillId="6" borderId="0" xfId="8" applyFont="1" applyFill="1" applyAlignment="1">
      <alignment horizontal="center" vertical="center" wrapText="1"/>
    </xf>
    <xf numFmtId="0" fontId="8" fillId="0" borderId="33" xfId="8" applyFont="1" applyBorder="1" applyAlignment="1">
      <alignment horizontal="center" vertical="center" wrapText="1"/>
    </xf>
    <xf numFmtId="0" fontId="8" fillId="0" borderId="47" xfId="8" applyFont="1" applyBorder="1" applyAlignment="1">
      <alignment horizontal="center" vertical="center" wrapText="1"/>
    </xf>
    <xf numFmtId="0" fontId="8" fillId="0" borderId="48" xfId="8" applyFont="1" applyBorder="1" applyAlignment="1">
      <alignment horizontal="center" vertical="center" wrapText="1"/>
    </xf>
    <xf numFmtId="0" fontId="25" fillId="0" borderId="47" xfId="8" applyFont="1" applyBorder="1" applyAlignment="1">
      <alignment horizontal="center" vertical="center" wrapText="1"/>
    </xf>
    <xf numFmtId="0" fontId="25" fillId="0" borderId="50" xfId="8" applyFont="1" applyBorder="1" applyAlignment="1">
      <alignment horizontal="center" vertical="center" wrapText="1"/>
    </xf>
    <xf numFmtId="0" fontId="8" fillId="0" borderId="32" xfId="8" applyFont="1" applyBorder="1" applyAlignment="1">
      <alignment horizontal="center" vertical="center" wrapText="1"/>
    </xf>
    <xf numFmtId="0" fontId="8" fillId="0" borderId="32" xfId="5" applyFont="1" applyBorder="1" applyAlignment="1">
      <alignment horizontal="center" vertical="center" wrapText="1"/>
    </xf>
    <xf numFmtId="0" fontId="8" fillId="0" borderId="29" xfId="5" applyFont="1" applyBorder="1" applyAlignment="1">
      <alignment horizontal="center" vertical="center" wrapText="1"/>
    </xf>
    <xf numFmtId="0" fontId="3" fillId="5" borderId="42" xfId="0" applyFont="1" applyFill="1" applyBorder="1" applyAlignment="1">
      <alignment horizontal="center" vertical="center" wrapText="1"/>
    </xf>
    <xf numFmtId="0" fontId="8" fillId="0" borderId="32" xfId="0" applyFont="1" applyBorder="1" applyAlignment="1">
      <alignment horizontal="left" vertical="center" wrapText="1"/>
    </xf>
    <xf numFmtId="0" fontId="22" fillId="0" borderId="32" xfId="0" applyFont="1" applyBorder="1" applyAlignment="1">
      <alignment horizontal="left" vertical="center" wrapText="1"/>
    </xf>
    <xf numFmtId="0" fontId="8" fillId="10" borderId="32" xfId="0" applyFont="1" applyFill="1" applyBorder="1" applyAlignment="1">
      <alignment horizontal="left" vertical="center" wrapText="1"/>
    </xf>
    <xf numFmtId="182" fontId="14" fillId="5" borderId="16" xfId="7" applyNumberFormat="1" applyFont="1" applyFill="1" applyBorder="1" applyAlignment="1">
      <alignment horizontal="center" vertical="center"/>
    </xf>
    <xf numFmtId="182" fontId="14" fillId="5" borderId="17" xfId="7" applyNumberFormat="1" applyFont="1" applyFill="1" applyBorder="1" applyAlignment="1">
      <alignment horizontal="center" vertical="center"/>
    </xf>
    <xf numFmtId="0" fontId="15" fillId="6" borderId="18" xfId="0" applyFont="1" applyFill="1" applyBorder="1" applyAlignment="1">
      <alignment horizontal="center" vertical="center"/>
    </xf>
    <xf numFmtId="0" fontId="15" fillId="6" borderId="0" xfId="0" applyFont="1" applyFill="1" applyAlignment="1">
      <alignment horizontal="center" vertical="center"/>
    </xf>
    <xf numFmtId="0" fontId="16" fillId="11" borderId="19" xfId="0" applyFont="1" applyFill="1" applyBorder="1" applyAlignment="1">
      <alignment horizontal="left" vertical="center"/>
    </xf>
    <xf numFmtId="0" fontId="16" fillId="11" borderId="20" xfId="0" applyFont="1" applyFill="1" applyBorder="1" applyAlignment="1">
      <alignment horizontal="left" vertical="center"/>
    </xf>
    <xf numFmtId="0" fontId="16" fillId="11" borderId="21" xfId="0" applyFont="1" applyFill="1" applyBorder="1" applyAlignment="1">
      <alignment horizontal="left" vertical="center"/>
    </xf>
    <xf numFmtId="0" fontId="8" fillId="12" borderId="19" xfId="0" applyFont="1" applyFill="1" applyBorder="1" applyAlignment="1">
      <alignment horizontal="left" vertical="center"/>
    </xf>
    <xf numFmtId="0" fontId="8" fillId="12" borderId="20" xfId="0" applyFont="1" applyFill="1" applyBorder="1" applyAlignment="1">
      <alignment horizontal="left" vertical="center"/>
    </xf>
    <xf numFmtId="0" fontId="8" fillId="12" borderId="21" xfId="0" applyFont="1" applyFill="1" applyBorder="1" applyAlignment="1">
      <alignment horizontal="left" vertical="center"/>
    </xf>
    <xf numFmtId="0" fontId="12" fillId="0" borderId="24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left" vertical="center" wrapText="1"/>
    </xf>
    <xf numFmtId="181" fontId="12" fillId="0" borderId="25" xfId="0" applyNumberFormat="1" applyFont="1" applyBorder="1" applyAlignment="1">
      <alignment horizontal="center" vertical="center"/>
    </xf>
    <xf numFmtId="181" fontId="12" fillId="0" borderId="29" xfId="0" applyNumberFormat="1" applyFont="1" applyBorder="1" applyAlignment="1">
      <alignment horizontal="center" vertical="center"/>
    </xf>
    <xf numFmtId="181" fontId="2" fillId="0" borderId="25" xfId="0" applyNumberFormat="1" applyFont="1" applyBorder="1" applyAlignment="1">
      <alignment horizontal="center" vertical="center"/>
    </xf>
    <xf numFmtId="181" fontId="2" fillId="0" borderId="29" xfId="0" applyNumberFormat="1" applyFont="1" applyBorder="1" applyAlignment="1">
      <alignment horizontal="center" vertical="center"/>
    </xf>
    <xf numFmtId="181" fontId="12" fillId="0" borderId="26" xfId="0" applyNumberFormat="1" applyFont="1" applyBorder="1" applyAlignment="1">
      <alignment horizontal="center" vertical="center"/>
    </xf>
    <xf numFmtId="181" fontId="12" fillId="0" borderId="30" xfId="0" applyNumberFormat="1" applyFont="1" applyBorder="1" applyAlignment="1">
      <alignment horizontal="center" vertical="center"/>
    </xf>
    <xf numFmtId="181" fontId="2" fillId="0" borderId="26" xfId="0" applyNumberFormat="1" applyFont="1" applyBorder="1" applyAlignment="1">
      <alignment horizontal="center" vertical="center"/>
    </xf>
    <xf numFmtId="181" fontId="2" fillId="0" borderId="30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176" fontId="3" fillId="5" borderId="0" xfId="3" applyFont="1" applyFill="1" applyAlignment="1">
      <alignment horizontal="center" vertical="center"/>
    </xf>
    <xf numFmtId="176" fontId="4" fillId="6" borderId="0" xfId="10" applyFont="1" applyFill="1" applyAlignment="1">
      <alignment horizontal="center" vertical="center"/>
    </xf>
    <xf numFmtId="0" fontId="2" fillId="0" borderId="1" xfId="0" quotePrefix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</cellXfs>
  <cellStyles count="11">
    <cellStyle name="%" xfId="10" xr:uid="{00000000-0005-0000-0000-000039000000}"/>
    <cellStyle name="Normal 2" xfId="5" xr:uid="{00000000-0005-0000-0000-00002D000000}"/>
    <cellStyle name="Normal 2 5" xfId="4" xr:uid="{00000000-0005-0000-0000-000026000000}"/>
    <cellStyle name="Normal 38 4" xfId="3" xr:uid="{00000000-0005-0000-0000-00001A000000}"/>
    <cellStyle name="百分比" xfId="1" builtinId="5"/>
    <cellStyle name="常规" xfId="0" builtinId="0"/>
    <cellStyle name="常规 2" xfId="8" xr:uid="{00000000-0005-0000-0000-000037000000}"/>
    <cellStyle name="常规 4" xfId="7" xr:uid="{00000000-0005-0000-0000-000036000000}"/>
    <cellStyle name="常规 5" xfId="6" xr:uid="{00000000-0005-0000-0000-000035000000}"/>
    <cellStyle name="常规 6" xfId="2" xr:uid="{00000000-0005-0000-0000-00000D000000}"/>
    <cellStyle name="常规 7" xfId="9" xr:uid="{00000000-0005-0000-0000-00003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checked="Checked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9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0" cy="18839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39420" y="0"/>
          <a:ext cx="0" cy="1879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oneCellAnchor>
    <xdr:from>
      <xdr:col>0</xdr:col>
      <xdr:colOff>206216</xdr:colOff>
      <xdr:row>0</xdr:row>
      <xdr:rowOff>1</xdr:rowOff>
    </xdr:from>
    <xdr:ext cx="1249023" cy="370662"/>
    <xdr:pic>
      <xdr:nvPicPr>
        <xdr:cNvPr id="3" name="Picture 2" descr="Image result for johnson and johnson procurement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/>
        <a:srcRect/>
        <a:stretch>
          <a:fillRect/>
        </a:stretch>
      </xdr:blipFill>
      <xdr:spPr>
        <a:xfrm>
          <a:off x="206216" y="1"/>
          <a:ext cx="1249023" cy="3706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20</xdr:row>
          <xdr:rowOff>57150</xdr:rowOff>
        </xdr:from>
        <xdr:to>
          <xdr:col>2</xdr:col>
          <xdr:colOff>895350</xdr:colOff>
          <xdr:row>20</xdr:row>
          <xdr:rowOff>200025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选择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20</xdr:row>
          <xdr:rowOff>47625</xdr:rowOff>
        </xdr:from>
        <xdr:to>
          <xdr:col>3</xdr:col>
          <xdr:colOff>933450</xdr:colOff>
          <xdr:row>20</xdr:row>
          <xdr:rowOff>190500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选择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943429</xdr:colOff>
      <xdr:row>0</xdr:row>
      <xdr:rowOff>0</xdr:rowOff>
    </xdr:from>
    <xdr:ext cx="1152071" cy="347478"/>
    <xdr:pic>
      <xdr:nvPicPr>
        <xdr:cNvPr id="2" name="Picture 2" descr="Image result for johnson and johnson procurement 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/>
        <a:srcRect/>
        <a:stretch>
          <a:fillRect/>
        </a:stretch>
      </xdr:blipFill>
      <xdr:spPr>
        <a:xfrm>
          <a:off x="16995140" y="0"/>
          <a:ext cx="1152525" cy="347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230909</xdr:colOff>
      <xdr:row>0</xdr:row>
      <xdr:rowOff>0</xdr:rowOff>
    </xdr:from>
    <xdr:ext cx="1152071" cy="337318"/>
    <xdr:pic>
      <xdr:nvPicPr>
        <xdr:cNvPr id="2" name="Picture 2" descr="Image result for johnson and johnson procurement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/>
        <a:srcRect/>
        <a:stretch>
          <a:fillRect/>
        </a:stretch>
      </xdr:blipFill>
      <xdr:spPr>
        <a:xfrm>
          <a:off x="13905230" y="0"/>
          <a:ext cx="1151890" cy="337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88</xdr:row>
      <xdr:rowOff>0</xdr:rowOff>
    </xdr:from>
    <xdr:to>
      <xdr:col>1</xdr:col>
      <xdr:colOff>54628</xdr:colOff>
      <xdr:row>96</xdr:row>
      <xdr:rowOff>19519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107265"/>
          <a:ext cx="1957705" cy="1664970"/>
        </a:xfrm>
        <a:prstGeom prst="rect">
          <a:avLst/>
        </a:prstGeom>
      </xdr:spPr>
    </xdr:pic>
    <xdr:clientData/>
  </xdr:twoCellAnchor>
  <xdr:twoCellAnchor editAs="oneCell">
    <xdr:from>
      <xdr:col>1</xdr:col>
      <xdr:colOff>1487715</xdr:colOff>
      <xdr:row>87</xdr:row>
      <xdr:rowOff>72571</xdr:rowOff>
    </xdr:from>
    <xdr:to>
      <xdr:col>2</xdr:col>
      <xdr:colOff>1812351</xdr:colOff>
      <xdr:row>95</xdr:row>
      <xdr:rowOff>171273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90265" y="24981535"/>
          <a:ext cx="2988310" cy="174434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1</xdr:col>
      <xdr:colOff>1312998</xdr:colOff>
      <xdr:row>108</xdr:row>
      <xdr:rowOff>97778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7576145"/>
          <a:ext cx="3227070" cy="1748790"/>
        </a:xfrm>
        <a:prstGeom prst="rect">
          <a:avLst/>
        </a:prstGeom>
      </xdr:spPr>
    </xdr:pic>
    <xdr:clientData/>
  </xdr:twoCellAnchor>
  <xdr:twoCellAnchor editAs="oneCell">
    <xdr:from>
      <xdr:col>1</xdr:col>
      <xdr:colOff>1805217</xdr:colOff>
      <xdr:row>100</xdr:row>
      <xdr:rowOff>36286</xdr:rowOff>
    </xdr:from>
    <xdr:to>
      <xdr:col>2</xdr:col>
      <xdr:colOff>1368867</xdr:colOff>
      <xdr:row>108</xdr:row>
      <xdr:rowOff>72570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707765" y="27612340"/>
          <a:ext cx="2226945" cy="16821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113</xdr:row>
      <xdr:rowOff>154214</xdr:rowOff>
    </xdr:from>
    <xdr:to>
      <xdr:col>1</xdr:col>
      <xdr:colOff>495846</xdr:colOff>
      <xdr:row>122</xdr:row>
      <xdr:rowOff>55162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30396815"/>
          <a:ext cx="2398395" cy="1752600"/>
        </a:xfrm>
        <a:prstGeom prst="rect">
          <a:avLst/>
        </a:prstGeom>
      </xdr:spPr>
    </xdr:pic>
    <xdr:clientData/>
  </xdr:twoCellAnchor>
  <xdr:twoCellAnchor editAs="oneCell">
    <xdr:from>
      <xdr:col>1</xdr:col>
      <xdr:colOff>1415143</xdr:colOff>
      <xdr:row>113</xdr:row>
      <xdr:rowOff>117929</xdr:rowOff>
    </xdr:from>
    <xdr:to>
      <xdr:col>2</xdr:col>
      <xdr:colOff>1355099</xdr:colOff>
      <xdr:row>121</xdr:row>
      <xdr:rowOff>173972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317875" y="30360620"/>
          <a:ext cx="2613025" cy="16941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129</xdr:row>
      <xdr:rowOff>0</xdr:rowOff>
    </xdr:from>
    <xdr:to>
      <xdr:col>1</xdr:col>
      <xdr:colOff>0</xdr:colOff>
      <xdr:row>142</xdr:row>
      <xdr:rowOff>19064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3527365"/>
          <a:ext cx="1903095" cy="26860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129</xdr:row>
      <xdr:rowOff>0</xdr:rowOff>
    </xdr:from>
    <xdr:to>
      <xdr:col>2</xdr:col>
      <xdr:colOff>1124565</xdr:colOff>
      <xdr:row>142</xdr:row>
      <xdr:rowOff>20526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903095" y="33527365"/>
          <a:ext cx="3775710" cy="2694940"/>
        </a:xfrm>
        <a:prstGeom prst="rect">
          <a:avLst/>
        </a:prstGeom>
      </xdr:spPr>
    </xdr:pic>
    <xdr:clientData/>
  </xdr:twoCellAnchor>
  <xdr:oneCellAnchor>
    <xdr:from>
      <xdr:col>7</xdr:col>
      <xdr:colOff>234253</xdr:colOff>
      <xdr:row>0</xdr:row>
      <xdr:rowOff>0</xdr:rowOff>
    </xdr:from>
    <xdr:ext cx="1389534" cy="324004"/>
    <xdr:pic>
      <xdr:nvPicPr>
        <xdr:cNvPr id="10" name="Picture 2" descr="Image result for johnson and johnson procurement logo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/>
        <a:srcRect/>
        <a:stretch>
          <a:fillRect/>
        </a:stretch>
      </xdr:blipFill>
      <xdr:spPr>
        <a:xfrm>
          <a:off x="16315690" y="0"/>
          <a:ext cx="1390015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1031097</xdr:colOff>
      <xdr:row>0</xdr:row>
      <xdr:rowOff>1</xdr:rowOff>
    </xdr:from>
    <xdr:ext cx="1211035" cy="341882"/>
    <xdr:pic>
      <xdr:nvPicPr>
        <xdr:cNvPr id="3" name="Picture 2" descr="Image result for johnson and johnson procurement log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/>
        <a:srcRect/>
        <a:stretch>
          <a:fillRect/>
        </a:stretch>
      </xdr:blipFill>
      <xdr:spPr>
        <a:xfrm>
          <a:off x="7225665" y="0"/>
          <a:ext cx="1210945" cy="341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0" cy="18839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" y="0"/>
          <a:ext cx="0" cy="1879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oneCellAnchor>
    <xdr:from>
      <xdr:col>7</xdr:col>
      <xdr:colOff>2488406</xdr:colOff>
      <xdr:row>0</xdr:row>
      <xdr:rowOff>0</xdr:rowOff>
    </xdr:from>
    <xdr:ext cx="1643539" cy="523471"/>
    <xdr:pic>
      <xdr:nvPicPr>
        <xdr:cNvPr id="3" name="Picture 2" descr="Image result for johnson and johnson procurement log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/>
        <a:srcRect/>
        <a:stretch>
          <a:fillRect/>
        </a:stretch>
      </xdr:blipFill>
      <xdr:spPr>
        <a:xfrm>
          <a:off x="12682855" y="0"/>
          <a:ext cx="1644015" cy="523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0</xdr:row>
      <xdr:rowOff>0</xdr:rowOff>
    </xdr:from>
    <xdr:ext cx="0" cy="188393"/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" y="0"/>
          <a:ext cx="0" cy="1879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1:BS185"/>
  <sheetViews>
    <sheetView showGridLines="0" tabSelected="1" zoomScale="92" zoomScaleNormal="92" workbookViewId="0">
      <selection activeCell="B2" sqref="B2:F2"/>
    </sheetView>
  </sheetViews>
  <sheetFormatPr defaultColWidth="0" defaultRowHeight="12.4" customHeight="1" zeroHeight="1" x14ac:dyDescent="0.2"/>
  <cols>
    <col min="1" max="1" width="6.5" style="191" customWidth="1"/>
    <col min="2" max="2" width="36.25" style="191" customWidth="1"/>
    <col min="3" max="3" width="25.125" style="191" customWidth="1"/>
    <col min="4" max="4" width="21.5" style="191" customWidth="1"/>
    <col min="5" max="5" width="35.5" style="191" customWidth="1"/>
    <col min="6" max="6" width="38.75" style="191" customWidth="1"/>
    <col min="7" max="7" width="8.5" style="191" customWidth="1"/>
    <col min="8" max="71" width="0" style="191" hidden="1" customWidth="1"/>
    <col min="72" max="16384" width="8.5" style="191" hidden="1"/>
  </cols>
  <sheetData>
    <row r="1" spans="1:11" s="189" customFormat="1" ht="26.25" x14ac:dyDescent="0.2">
      <c r="A1" s="233" t="s">
        <v>0</v>
      </c>
      <c r="B1" s="233"/>
      <c r="C1" s="233"/>
      <c r="D1" s="233"/>
      <c r="E1" s="233"/>
      <c r="F1" s="233"/>
      <c r="G1" s="233"/>
      <c r="H1" s="192"/>
      <c r="I1" s="192"/>
      <c r="J1" s="225"/>
      <c r="K1" s="225"/>
    </row>
    <row r="2" spans="1:11" s="190" customFormat="1" ht="27.6" customHeight="1" x14ac:dyDescent="0.2">
      <c r="A2" s="193"/>
      <c r="B2" s="234" t="s">
        <v>481</v>
      </c>
      <c r="C2" s="234"/>
      <c r="D2" s="234"/>
      <c r="E2" s="234"/>
      <c r="F2" s="234"/>
      <c r="G2" s="194"/>
      <c r="H2" s="195"/>
      <c r="I2" s="195"/>
      <c r="J2" s="226"/>
      <c r="K2" s="226"/>
    </row>
    <row r="3" spans="1:11" ht="15" thickBot="1" x14ac:dyDescent="0.25"/>
    <row r="4" spans="1:11" ht="71.25" customHeight="1" x14ac:dyDescent="0.2">
      <c r="B4" s="196" t="s">
        <v>1</v>
      </c>
      <c r="C4" s="229" t="s">
        <v>472</v>
      </c>
      <c r="D4" s="197" t="s">
        <v>2</v>
      </c>
      <c r="E4" s="198"/>
      <c r="F4" s="199"/>
      <c r="G4" s="200"/>
    </row>
    <row r="5" spans="1:11" ht="6" customHeight="1" x14ac:dyDescent="0.2">
      <c r="B5" s="235"/>
      <c r="C5" s="236"/>
      <c r="D5" s="236"/>
      <c r="E5" s="236"/>
      <c r="F5" s="237"/>
    </row>
    <row r="6" spans="1:11" ht="47.65" customHeight="1" x14ac:dyDescent="0.2">
      <c r="B6" s="201" t="s">
        <v>3</v>
      </c>
      <c r="C6" s="202"/>
      <c r="D6" s="203" t="s">
        <v>4</v>
      </c>
      <c r="E6" s="204" t="s">
        <v>448</v>
      </c>
      <c r="F6" s="257"/>
    </row>
    <row r="7" spans="1:11" ht="5.25" customHeight="1" x14ac:dyDescent="0.2">
      <c r="B7" s="235"/>
      <c r="C7" s="236"/>
      <c r="D7" s="236"/>
      <c r="E7" s="238"/>
      <c r="F7" s="258"/>
    </row>
    <row r="8" spans="1:11" ht="22.5" customHeight="1" x14ac:dyDescent="0.2">
      <c r="B8" s="201" t="s">
        <v>5</v>
      </c>
      <c r="C8" s="202" t="s">
        <v>449</v>
      </c>
      <c r="D8" s="205" t="s">
        <v>6</v>
      </c>
      <c r="E8" s="202" t="s">
        <v>474</v>
      </c>
      <c r="F8" s="258"/>
    </row>
    <row r="9" spans="1:11" ht="6" customHeight="1" x14ac:dyDescent="0.2">
      <c r="B9" s="235"/>
      <c r="C9" s="236"/>
      <c r="D9" s="236"/>
      <c r="E9" s="238"/>
      <c r="F9" s="258"/>
    </row>
    <row r="10" spans="1:11" ht="21" customHeight="1" x14ac:dyDescent="0.2">
      <c r="B10" s="201" t="s">
        <v>7</v>
      </c>
      <c r="C10" t="s">
        <v>473</v>
      </c>
      <c r="D10" s="205" t="s">
        <v>8</v>
      </c>
      <c r="E10" t="s">
        <v>475</v>
      </c>
      <c r="F10" s="258"/>
    </row>
    <row r="11" spans="1:11" ht="5.25" customHeight="1" x14ac:dyDescent="0.2">
      <c r="B11" s="235"/>
      <c r="C11" s="236"/>
      <c r="D11" s="236"/>
      <c r="E11" s="238"/>
      <c r="F11" s="258"/>
    </row>
    <row r="12" spans="1:11" ht="21.75" customHeight="1" thickBot="1" x14ac:dyDescent="0.25">
      <c r="B12" s="206" t="s">
        <v>9</v>
      </c>
      <c r="C12" s="227">
        <v>13752703889</v>
      </c>
      <c r="D12" s="207" t="s">
        <v>10</v>
      </c>
      <c r="E12" s="228">
        <v>15216681357</v>
      </c>
      <c r="F12" s="259"/>
    </row>
    <row r="13" spans="1:11" ht="8.25" customHeight="1" thickBot="1" x14ac:dyDescent="0.25">
      <c r="B13" s="208"/>
      <c r="C13" s="208"/>
      <c r="D13" s="208"/>
      <c r="E13" s="208"/>
      <c r="F13" s="209"/>
    </row>
    <row r="14" spans="1:11" ht="18" customHeight="1" x14ac:dyDescent="0.2">
      <c r="B14" s="210" t="s">
        <v>11</v>
      </c>
      <c r="C14" s="239" t="s">
        <v>12</v>
      </c>
      <c r="D14" s="240"/>
      <c r="E14" s="239" t="s">
        <v>13</v>
      </c>
      <c r="F14" s="241"/>
    </row>
    <row r="15" spans="1:11" ht="14.25" x14ac:dyDescent="0.2">
      <c r="B15" s="211" t="s">
        <v>14</v>
      </c>
      <c r="C15" s="242">
        <f t="shared" ref="C15:C19" si="0">IFERROR(E15/$E$27,0)</f>
        <v>0</v>
      </c>
      <c r="D15" s="243"/>
      <c r="E15" s="244">
        <f>'2.1.数字化教育内容'!G93</f>
        <v>0</v>
      </c>
      <c r="F15" s="245"/>
    </row>
    <row r="16" spans="1:11" ht="14.25" hidden="1" x14ac:dyDescent="0.2">
      <c r="B16" s="211" t="s">
        <v>15</v>
      </c>
      <c r="C16" s="242">
        <f t="shared" si="0"/>
        <v>0</v>
      </c>
      <c r="D16" s="243"/>
      <c r="E16" s="244">
        <f>'2.2.手术直播转播'!H36</f>
        <v>0</v>
      </c>
      <c r="F16" s="245"/>
    </row>
    <row r="17" spans="2:6" ht="14.25" x14ac:dyDescent="0.2">
      <c r="B17" s="211" t="s">
        <v>16</v>
      </c>
      <c r="C17" s="242">
        <f t="shared" si="0"/>
        <v>0</v>
      </c>
      <c r="D17" s="243"/>
      <c r="E17" s="244">
        <f>'2.3.医学撰写'!G86</f>
        <v>0</v>
      </c>
      <c r="F17" s="245"/>
    </row>
    <row r="18" spans="2:6" ht="14.25" x14ac:dyDescent="0.2">
      <c r="B18" s="211" t="s">
        <v>17</v>
      </c>
      <c r="C18" s="242">
        <f t="shared" si="0"/>
        <v>0</v>
      </c>
      <c r="D18" s="243"/>
      <c r="E18" s="244">
        <f>'2.4.版权出版物以及印刷物'!E25</f>
        <v>0</v>
      </c>
      <c r="F18" s="245"/>
    </row>
    <row r="19" spans="2:6" ht="14.25" x14ac:dyDescent="0.2">
      <c r="B19" s="211" t="s">
        <v>18</v>
      </c>
      <c r="C19" s="277">
        <f t="shared" si="0"/>
        <v>1.1538979399488354</v>
      </c>
      <c r="D19" s="278"/>
      <c r="E19" s="279">
        <f>'2.5.其他费用'!G31</f>
        <v>42850</v>
      </c>
      <c r="F19" s="280"/>
    </row>
    <row r="20" spans="2:6" ht="9" customHeight="1" x14ac:dyDescent="0.2">
      <c r="B20" s="212"/>
      <c r="C20" s="212"/>
      <c r="D20" s="212"/>
      <c r="E20" s="213"/>
      <c r="F20" s="214"/>
    </row>
    <row r="21" spans="2:6" ht="18.75" x14ac:dyDescent="0.2">
      <c r="B21" s="215" t="s">
        <v>19</v>
      </c>
      <c r="C21" s="216" t="s">
        <v>20</v>
      </c>
      <c r="D21" s="216" t="s">
        <v>21</v>
      </c>
      <c r="E21" s="217" t="s">
        <v>22</v>
      </c>
      <c r="F21" s="218"/>
    </row>
    <row r="22" spans="2:6" ht="18.75" x14ac:dyDescent="0.2">
      <c r="B22" s="219"/>
      <c r="C22" s="246"/>
      <c r="D22" s="247"/>
      <c r="E22" s="248"/>
      <c r="F22" s="249"/>
    </row>
    <row r="23" spans="2:6" ht="18.75" x14ac:dyDescent="0.2">
      <c r="B23" s="220" t="s">
        <v>23</v>
      </c>
      <c r="C23" s="250"/>
      <c r="D23" s="251"/>
      <c r="E23" s="252">
        <f>SUM(E15:F19)</f>
        <v>42850</v>
      </c>
      <c r="F23" s="253"/>
    </row>
    <row r="24" spans="2:6" ht="18.75" x14ac:dyDescent="0.2">
      <c r="B24" s="220" t="s">
        <v>24</v>
      </c>
      <c r="C24" s="266">
        <v>0.1</v>
      </c>
      <c r="D24" s="267"/>
      <c r="E24" s="252">
        <f>E23*C24</f>
        <v>4285</v>
      </c>
      <c r="F24" s="253"/>
    </row>
    <row r="25" spans="2:6" ht="18.75" x14ac:dyDescent="0.2">
      <c r="B25" s="220" t="s">
        <v>25</v>
      </c>
      <c r="C25" s="260"/>
      <c r="D25" s="261"/>
      <c r="E25" s="252">
        <f>E23+E24</f>
        <v>47135</v>
      </c>
      <c r="F25" s="253"/>
    </row>
    <row r="26" spans="2:6" ht="18.75" x14ac:dyDescent="0.2">
      <c r="B26" s="220" t="s">
        <v>26</v>
      </c>
      <c r="C26" s="262"/>
      <c r="D26" s="263"/>
      <c r="E26" s="273">
        <v>10000</v>
      </c>
      <c r="F26" s="274"/>
    </row>
    <row r="27" spans="2:6" ht="18.75" x14ac:dyDescent="0.2">
      <c r="B27" s="220" t="s">
        <v>27</v>
      </c>
      <c r="C27" s="264"/>
      <c r="D27" s="265"/>
      <c r="E27" s="275">
        <f>E25-E26</f>
        <v>37135</v>
      </c>
      <c r="F27" s="276"/>
    </row>
    <row r="28" spans="2:6" ht="18.75" x14ac:dyDescent="0.2">
      <c r="B28" s="220" t="s">
        <v>28</v>
      </c>
      <c r="C28" s="266">
        <v>0.06</v>
      </c>
      <c r="D28" s="267"/>
      <c r="E28" s="252">
        <f>E27*C28</f>
        <v>2228.1</v>
      </c>
      <c r="F28" s="253"/>
    </row>
    <row r="29" spans="2:6" ht="18.75" x14ac:dyDescent="0.2">
      <c r="B29" s="221" t="s">
        <v>29</v>
      </c>
      <c r="C29" s="268"/>
      <c r="D29" s="269"/>
      <c r="E29" s="270">
        <f>SUM(E27:F28)</f>
        <v>39363.1</v>
      </c>
      <c r="F29" s="271"/>
    </row>
    <row r="30" spans="2:6" ht="9" customHeight="1" x14ac:dyDescent="0.2">
      <c r="B30" s="272"/>
      <c r="C30" s="272"/>
      <c r="D30" s="272"/>
      <c r="E30" s="272"/>
      <c r="F30" s="272"/>
    </row>
    <row r="31" spans="2:6" ht="97.15" customHeight="1" x14ac:dyDescent="0.2">
      <c r="B31" s="222" t="s">
        <v>30</v>
      </c>
      <c r="C31" s="254"/>
      <c r="D31" s="255"/>
      <c r="E31" s="223" t="s">
        <v>31</v>
      </c>
      <c r="F31" s="224"/>
    </row>
    <row r="32" spans="2:6" ht="14.25" x14ac:dyDescent="0.2"/>
    <row r="33" spans="1:1" ht="14.25" x14ac:dyDescent="0.2"/>
    <row r="34" spans="1:1" s="256" customFormat="1" ht="12.75" x14ac:dyDescent="0.2">
      <c r="A34" s="256" t="s">
        <v>32</v>
      </c>
    </row>
    <row r="35" spans="1:1" ht="12.4" customHeight="1" x14ac:dyDescent="0.2"/>
    <row r="36" spans="1:1" ht="12.4" customHeight="1" x14ac:dyDescent="0.2"/>
    <row r="40" spans="1:1" ht="14.25" x14ac:dyDescent="0.2"/>
    <row r="49" ht="12.4" customHeight="1" x14ac:dyDescent="0.2"/>
    <row r="50" ht="12.4" customHeight="1" x14ac:dyDescent="0.2"/>
    <row r="54" ht="14.25" x14ac:dyDescent="0.2"/>
    <row r="161" ht="12.4" customHeight="1" x14ac:dyDescent="0.2"/>
    <row r="162" ht="12.4" customHeight="1" x14ac:dyDescent="0.2"/>
    <row r="163" ht="12.4" customHeight="1" x14ac:dyDescent="0.2"/>
    <row r="164" ht="12.4" customHeight="1" x14ac:dyDescent="0.2"/>
    <row r="173" ht="14.25" x14ac:dyDescent="0.2"/>
    <row r="174" ht="14.25" x14ac:dyDescent="0.2"/>
    <row r="175" ht="14.25" x14ac:dyDescent="0.2"/>
    <row r="176" ht="14.25" x14ac:dyDescent="0.2"/>
    <row r="177" ht="14.25" x14ac:dyDescent="0.2"/>
    <row r="178" ht="12.4" customHeight="1" x14ac:dyDescent="0.2"/>
    <row r="179" ht="12.4" customHeight="1" x14ac:dyDescent="0.2"/>
    <row r="180" ht="12.4" customHeight="1" x14ac:dyDescent="0.2"/>
    <row r="181" ht="12.4" customHeight="1" x14ac:dyDescent="0.2"/>
    <row r="182" ht="12.4" customHeight="1" x14ac:dyDescent="0.2"/>
    <row r="183" ht="12.4" customHeight="1" x14ac:dyDescent="0.2"/>
    <row r="184" ht="12.4" customHeight="1" x14ac:dyDescent="0.2"/>
    <row r="185" ht="12.4" customHeight="1" x14ac:dyDescent="0.2"/>
  </sheetData>
  <protectedRanges>
    <protectedRange sqref="E26 E12 E10 E8 C12 C10 C8 C6 C4" name="Range1"/>
  </protectedRanges>
  <mergeCells count="36">
    <mergeCell ref="C31:D31"/>
    <mergeCell ref="A34:XFD34"/>
    <mergeCell ref="F6:F12"/>
    <mergeCell ref="C25:D27"/>
    <mergeCell ref="C28:D28"/>
    <mergeCell ref="E28:F28"/>
    <mergeCell ref="C29:D29"/>
    <mergeCell ref="E29:F29"/>
    <mergeCell ref="B30:F30"/>
    <mergeCell ref="C24:D24"/>
    <mergeCell ref="E24:F24"/>
    <mergeCell ref="E25:F25"/>
    <mergeCell ref="E26:F26"/>
    <mergeCell ref="E27:F27"/>
    <mergeCell ref="C19:D19"/>
    <mergeCell ref="E19:F19"/>
    <mergeCell ref="C22:D22"/>
    <mergeCell ref="E22:F22"/>
    <mergeCell ref="C23:D23"/>
    <mergeCell ref="E23:F23"/>
    <mergeCell ref="C16:D16"/>
    <mergeCell ref="E16:F16"/>
    <mergeCell ref="C17:D17"/>
    <mergeCell ref="E17:F17"/>
    <mergeCell ref="C18:D18"/>
    <mergeCell ref="E18:F18"/>
    <mergeCell ref="B11:E11"/>
    <mergeCell ref="C14:D14"/>
    <mergeCell ref="E14:F14"/>
    <mergeCell ref="C15:D15"/>
    <mergeCell ref="E15:F15"/>
    <mergeCell ref="A1:G1"/>
    <mergeCell ref="B2:F2"/>
    <mergeCell ref="B5:F5"/>
    <mergeCell ref="B7:E7"/>
    <mergeCell ref="B9:E9"/>
  </mergeCells>
  <phoneticPr fontId="53" type="noConversion"/>
  <dataValidations count="1">
    <dataValidation type="list" allowBlank="1" showInputMessage="1" showErrorMessage="1" sqref="F4" xr:uid="{00000000-0002-0000-0000-000000000000}">
      <formula1>"科学/医学出版物规划和订阅服务,销售和商业培训,职业教育教学用品,专业教育数字化/技术解决方案,外部(HCP / KOL)专业人员/医疗教育、培训内容开发（医疗通信机构）和设施/项目管理 "</formula1>
    </dataValidation>
  </dataValidations>
  <pageMargins left="0.7" right="0.7" top="0.75" bottom="0.75" header="0.3" footer="0.3"/>
  <pageSetup paperSize="9" scale="74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Pict="0">
                <anchor moveWithCells="1">
                  <from>
                    <xdr:col>2</xdr:col>
                    <xdr:colOff>257175</xdr:colOff>
                    <xdr:row>20</xdr:row>
                    <xdr:rowOff>57150</xdr:rowOff>
                  </from>
                  <to>
                    <xdr:col>2</xdr:col>
                    <xdr:colOff>895350</xdr:colOff>
                    <xdr:row>20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5" name="Check Box 3">
              <controlPr defaultSize="0" autoPict="0">
                <anchor moveWithCells="1">
                  <from>
                    <xdr:col>3</xdr:col>
                    <xdr:colOff>285750</xdr:colOff>
                    <xdr:row>20</xdr:row>
                    <xdr:rowOff>47625</xdr:rowOff>
                  </from>
                  <to>
                    <xdr:col>3</xdr:col>
                    <xdr:colOff>933450</xdr:colOff>
                    <xdr:row>20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  <pageSetUpPr fitToPage="1"/>
  </sheetPr>
  <dimension ref="A1:H159"/>
  <sheetViews>
    <sheetView zoomScale="70" zoomScaleNormal="70" workbookViewId="0">
      <selection activeCell="C87" sqref="C87"/>
    </sheetView>
  </sheetViews>
  <sheetFormatPr defaultColWidth="10" defaultRowHeight="16.5" x14ac:dyDescent="0.2"/>
  <cols>
    <col min="1" max="1" width="32.5" style="77" customWidth="1"/>
    <col min="2" max="2" width="20.5" style="74" customWidth="1"/>
    <col min="3" max="3" width="126.25" style="74" customWidth="1"/>
    <col min="4" max="4" width="11.75" style="74" customWidth="1"/>
    <col min="5" max="5" width="15.125" style="75" customWidth="1"/>
    <col min="6" max="6" width="6.5" style="76" customWidth="1"/>
    <col min="7" max="7" width="21.5" style="75" customWidth="1"/>
    <col min="8" max="8" width="70.5" style="77" customWidth="1"/>
    <col min="9" max="16384" width="10" style="77"/>
  </cols>
  <sheetData>
    <row r="1" spans="1:8" s="173" customFormat="1" ht="24.75" x14ac:dyDescent="0.2">
      <c r="A1" s="281" t="s">
        <v>33</v>
      </c>
      <c r="B1" s="282"/>
      <c r="C1" s="282"/>
      <c r="D1" s="282"/>
      <c r="E1" s="282"/>
      <c r="F1" s="282"/>
      <c r="G1" s="282"/>
      <c r="H1" s="283"/>
    </row>
    <row r="2" spans="1:8" s="70" customFormat="1" ht="21" x14ac:dyDescent="0.2">
      <c r="A2" s="284" t="s">
        <v>34</v>
      </c>
      <c r="B2" s="285"/>
      <c r="C2" s="285"/>
      <c r="D2" s="285"/>
      <c r="E2" s="285"/>
      <c r="F2" s="285"/>
      <c r="G2" s="285"/>
      <c r="H2" s="286"/>
    </row>
    <row r="3" spans="1:8" s="70" customFormat="1" ht="18" x14ac:dyDescent="0.2">
      <c r="A3" s="174" t="s">
        <v>35</v>
      </c>
      <c r="B3" s="174" t="s">
        <v>36</v>
      </c>
      <c r="C3" s="174" t="s">
        <v>37</v>
      </c>
      <c r="D3" s="174" t="s">
        <v>38</v>
      </c>
      <c r="E3" s="175" t="s">
        <v>39</v>
      </c>
      <c r="F3" s="176" t="s">
        <v>40</v>
      </c>
      <c r="G3" s="175" t="s">
        <v>41</v>
      </c>
      <c r="H3" s="174" t="s">
        <v>42</v>
      </c>
    </row>
    <row r="4" spans="1:8" s="70" customFormat="1" ht="18" x14ac:dyDescent="0.2">
      <c r="A4" s="177" t="s">
        <v>43</v>
      </c>
      <c r="B4" s="86"/>
      <c r="C4" s="86"/>
      <c r="D4" s="86"/>
      <c r="E4" s="178"/>
      <c r="F4" s="179"/>
      <c r="G4" s="86"/>
      <c r="H4" s="87"/>
    </row>
    <row r="5" spans="1:8" s="70" customFormat="1" ht="17.25" x14ac:dyDescent="0.2">
      <c r="A5" s="287" t="s">
        <v>44</v>
      </c>
      <c r="B5" s="89" t="s">
        <v>45</v>
      </c>
      <c r="C5" s="89" t="s">
        <v>46</v>
      </c>
      <c r="D5" s="89" t="s">
        <v>47</v>
      </c>
      <c r="E5" s="105">
        <v>2800</v>
      </c>
      <c r="F5" s="180"/>
      <c r="G5" s="105">
        <f t="shared" ref="G5:G61" si="0">E5*F5</f>
        <v>0</v>
      </c>
      <c r="H5" s="106"/>
    </row>
    <row r="6" spans="1:8" s="70" customFormat="1" ht="17.25" x14ac:dyDescent="0.2">
      <c r="A6" s="287"/>
      <c r="B6" s="89" t="s">
        <v>48</v>
      </c>
      <c r="C6" s="89" t="s">
        <v>49</v>
      </c>
      <c r="D6" s="89" t="s">
        <v>47</v>
      </c>
      <c r="E6" s="105">
        <v>3800</v>
      </c>
      <c r="F6" s="180"/>
      <c r="G6" s="105">
        <f t="shared" si="0"/>
        <v>0</v>
      </c>
      <c r="H6" s="106"/>
    </row>
    <row r="7" spans="1:8" s="70" customFormat="1" ht="17.25" x14ac:dyDescent="0.2">
      <c r="A7" s="287"/>
      <c r="B7" s="89" t="s">
        <v>50</v>
      </c>
      <c r="C7" s="89" t="s">
        <v>51</v>
      </c>
      <c r="D7" s="89" t="s">
        <v>47</v>
      </c>
      <c r="E7" s="105">
        <v>4800</v>
      </c>
      <c r="F7" s="180"/>
      <c r="G7" s="105">
        <f t="shared" si="0"/>
        <v>0</v>
      </c>
      <c r="H7" s="106"/>
    </row>
    <row r="8" spans="1:8" s="70" customFormat="1" ht="17.25" x14ac:dyDescent="0.2">
      <c r="A8" s="287"/>
      <c r="B8" s="89" t="s">
        <v>52</v>
      </c>
      <c r="C8" s="89" t="s">
        <v>53</v>
      </c>
      <c r="D8" s="89" t="s">
        <v>54</v>
      </c>
      <c r="E8" s="105">
        <v>3800</v>
      </c>
      <c r="F8" s="180"/>
      <c r="G8" s="105">
        <f t="shared" si="0"/>
        <v>0</v>
      </c>
      <c r="H8" s="106"/>
    </row>
    <row r="9" spans="1:8" s="70" customFormat="1" ht="17.25" x14ac:dyDescent="0.2">
      <c r="A9" s="287"/>
      <c r="B9" s="89" t="s">
        <v>55</v>
      </c>
      <c r="C9" s="89" t="s">
        <v>56</v>
      </c>
      <c r="D9" s="89" t="s">
        <v>57</v>
      </c>
      <c r="E9" s="105">
        <v>2500</v>
      </c>
      <c r="F9" s="180"/>
      <c r="G9" s="105">
        <f t="shared" si="0"/>
        <v>0</v>
      </c>
      <c r="H9" s="181" t="s">
        <v>58</v>
      </c>
    </row>
    <row r="10" spans="1:8" s="70" customFormat="1" ht="17.25" x14ac:dyDescent="0.2">
      <c r="A10" s="88" t="s">
        <v>59</v>
      </c>
      <c r="B10" s="89" t="s">
        <v>59</v>
      </c>
      <c r="C10" s="89" t="s">
        <v>60</v>
      </c>
      <c r="D10" s="89" t="s">
        <v>47</v>
      </c>
      <c r="E10" s="105">
        <v>2800</v>
      </c>
      <c r="F10" s="180"/>
      <c r="G10" s="105">
        <f t="shared" si="0"/>
        <v>0</v>
      </c>
      <c r="H10" s="106"/>
    </row>
    <row r="11" spans="1:8" s="70" customFormat="1" ht="18" x14ac:dyDescent="0.2">
      <c r="A11" s="182" t="s">
        <v>61</v>
      </c>
      <c r="B11" s="183"/>
      <c r="C11" s="183"/>
      <c r="D11" s="183"/>
      <c r="E11" s="184"/>
      <c r="F11" s="185"/>
      <c r="G11" s="86"/>
      <c r="H11" s="87"/>
    </row>
    <row r="12" spans="1:8" s="70" customFormat="1" ht="17.25" x14ac:dyDescent="0.2">
      <c r="A12" s="88" t="s">
        <v>62</v>
      </c>
      <c r="B12" s="89" t="s">
        <v>62</v>
      </c>
      <c r="C12" s="89" t="s">
        <v>63</v>
      </c>
      <c r="D12" s="89" t="s">
        <v>64</v>
      </c>
      <c r="E12" s="105">
        <v>6750</v>
      </c>
      <c r="F12" s="180"/>
      <c r="G12" s="105">
        <f t="shared" si="0"/>
        <v>0</v>
      </c>
      <c r="H12" s="106" t="s">
        <v>65</v>
      </c>
    </row>
    <row r="13" spans="1:8" s="70" customFormat="1" ht="17.25" x14ac:dyDescent="0.2">
      <c r="A13" s="88" t="s">
        <v>66</v>
      </c>
      <c r="B13" s="89" t="s">
        <v>66</v>
      </c>
      <c r="C13" s="89" t="s">
        <v>67</v>
      </c>
      <c r="D13" s="89" t="s">
        <v>54</v>
      </c>
      <c r="E13" s="105">
        <v>6400</v>
      </c>
      <c r="F13" s="180"/>
      <c r="G13" s="105">
        <f t="shared" si="0"/>
        <v>0</v>
      </c>
      <c r="H13" s="106"/>
    </row>
    <row r="14" spans="1:8" s="70" customFormat="1" ht="15.4" customHeight="1" x14ac:dyDescent="0.2">
      <c r="A14" s="287" t="s">
        <v>68</v>
      </c>
      <c r="B14" s="89" t="s">
        <v>69</v>
      </c>
      <c r="C14" s="89" t="s">
        <v>70</v>
      </c>
      <c r="D14" s="89" t="s">
        <v>64</v>
      </c>
      <c r="E14" s="105">
        <v>7000</v>
      </c>
      <c r="F14" s="180"/>
      <c r="G14" s="105">
        <f t="shared" si="0"/>
        <v>0</v>
      </c>
      <c r="H14" s="106"/>
    </row>
    <row r="15" spans="1:8" s="70" customFormat="1" ht="15.4" customHeight="1" x14ac:dyDescent="0.2">
      <c r="A15" s="287"/>
      <c r="B15" s="89" t="s">
        <v>71</v>
      </c>
      <c r="C15" s="89" t="s">
        <v>70</v>
      </c>
      <c r="D15" s="89" t="s">
        <v>64</v>
      </c>
      <c r="E15" s="105">
        <v>7000</v>
      </c>
      <c r="F15" s="180"/>
      <c r="G15" s="105">
        <f t="shared" si="0"/>
        <v>0</v>
      </c>
      <c r="H15" s="106"/>
    </row>
    <row r="16" spans="1:8" s="70" customFormat="1" ht="17.25" x14ac:dyDescent="0.2">
      <c r="A16" s="88" t="s">
        <v>72</v>
      </c>
      <c r="B16" s="89" t="s">
        <v>72</v>
      </c>
      <c r="C16" s="89" t="s">
        <v>73</v>
      </c>
      <c r="D16" s="89" t="s">
        <v>74</v>
      </c>
      <c r="E16" s="105">
        <v>6750</v>
      </c>
      <c r="F16" s="180"/>
      <c r="G16" s="105">
        <f t="shared" si="0"/>
        <v>0</v>
      </c>
      <c r="H16" s="106" t="s">
        <v>75</v>
      </c>
    </row>
    <row r="17" spans="1:8" s="70" customFormat="1" ht="17.25" x14ac:dyDescent="0.2">
      <c r="A17" s="287" t="s">
        <v>76</v>
      </c>
      <c r="B17" s="89" t="s">
        <v>76</v>
      </c>
      <c r="C17" s="89" t="s">
        <v>77</v>
      </c>
      <c r="D17" s="89" t="s">
        <v>78</v>
      </c>
      <c r="E17" s="105">
        <v>3800</v>
      </c>
      <c r="F17" s="180"/>
      <c r="G17" s="105">
        <f t="shared" si="0"/>
        <v>0</v>
      </c>
      <c r="H17" s="106"/>
    </row>
    <row r="18" spans="1:8" s="70" customFormat="1" ht="16.899999999999999" customHeight="1" x14ac:dyDescent="0.2">
      <c r="A18" s="287"/>
      <c r="B18" s="89" t="s">
        <v>79</v>
      </c>
      <c r="C18" s="89" t="s">
        <v>80</v>
      </c>
      <c r="D18" s="89" t="s">
        <v>78</v>
      </c>
      <c r="E18" s="105">
        <v>3800</v>
      </c>
      <c r="F18" s="180"/>
      <c r="G18" s="105">
        <f t="shared" si="0"/>
        <v>0</v>
      </c>
      <c r="H18" s="106"/>
    </row>
    <row r="19" spans="1:8" s="70" customFormat="1" ht="17.25" x14ac:dyDescent="0.2">
      <c r="A19" s="287" t="s">
        <v>81</v>
      </c>
      <c r="B19" s="89" t="s">
        <v>82</v>
      </c>
      <c r="C19" s="89" t="s">
        <v>83</v>
      </c>
      <c r="D19" s="89" t="s">
        <v>84</v>
      </c>
      <c r="E19" s="105">
        <v>2800</v>
      </c>
      <c r="F19" s="180"/>
      <c r="G19" s="105">
        <f t="shared" si="0"/>
        <v>0</v>
      </c>
      <c r="H19" s="106"/>
    </row>
    <row r="20" spans="1:8" s="70" customFormat="1" ht="17.25" x14ac:dyDescent="0.2">
      <c r="A20" s="287"/>
      <c r="B20" s="89" t="s">
        <v>85</v>
      </c>
      <c r="C20" s="89" t="s">
        <v>86</v>
      </c>
      <c r="D20" s="89" t="s">
        <v>78</v>
      </c>
      <c r="E20" s="105">
        <v>1900</v>
      </c>
      <c r="F20" s="180"/>
      <c r="G20" s="105">
        <f t="shared" si="0"/>
        <v>0</v>
      </c>
      <c r="H20" s="106"/>
    </row>
    <row r="21" spans="1:8" s="70" customFormat="1" ht="17.25" x14ac:dyDescent="0.2">
      <c r="A21" s="287"/>
      <c r="B21" s="89" t="s">
        <v>87</v>
      </c>
      <c r="C21" s="89" t="s">
        <v>88</v>
      </c>
      <c r="D21" s="89" t="s">
        <v>78</v>
      </c>
      <c r="E21" s="105">
        <v>750</v>
      </c>
      <c r="F21" s="180"/>
      <c r="G21" s="105">
        <f t="shared" si="0"/>
        <v>0</v>
      </c>
      <c r="H21" s="106"/>
    </row>
    <row r="22" spans="1:8" s="70" customFormat="1" ht="17.25" x14ac:dyDescent="0.2">
      <c r="A22" s="287"/>
      <c r="B22" s="89" t="s">
        <v>89</v>
      </c>
      <c r="C22" s="89" t="s">
        <v>90</v>
      </c>
      <c r="D22" s="89" t="s">
        <v>78</v>
      </c>
      <c r="E22" s="105">
        <v>1050</v>
      </c>
      <c r="F22" s="180"/>
      <c r="G22" s="105">
        <f t="shared" si="0"/>
        <v>0</v>
      </c>
      <c r="H22" s="106"/>
    </row>
    <row r="23" spans="1:8" s="70" customFormat="1" ht="17.25" x14ac:dyDescent="0.2">
      <c r="A23" s="287"/>
      <c r="B23" s="89" t="s">
        <v>91</v>
      </c>
      <c r="C23" s="89" t="s">
        <v>92</v>
      </c>
      <c r="D23" s="89" t="s">
        <v>84</v>
      </c>
      <c r="E23" s="105">
        <v>950</v>
      </c>
      <c r="F23" s="180"/>
      <c r="G23" s="105">
        <f t="shared" si="0"/>
        <v>0</v>
      </c>
      <c r="H23" s="106"/>
    </row>
    <row r="24" spans="1:8" s="70" customFormat="1" ht="38.450000000000003" customHeight="1" x14ac:dyDescent="0.2">
      <c r="A24" s="182" t="s">
        <v>447</v>
      </c>
      <c r="B24" s="183"/>
      <c r="C24" s="183"/>
      <c r="D24" s="183"/>
      <c r="E24" s="184"/>
      <c r="F24" s="185"/>
      <c r="G24" s="86"/>
      <c r="H24" s="87"/>
    </row>
    <row r="25" spans="1:8" s="70" customFormat="1" ht="17.25" x14ac:dyDescent="0.2">
      <c r="A25" s="287" t="s">
        <v>93</v>
      </c>
      <c r="B25" s="89" t="s">
        <v>94</v>
      </c>
      <c r="C25" s="89" t="s">
        <v>95</v>
      </c>
      <c r="D25" s="89" t="s">
        <v>96</v>
      </c>
      <c r="E25" s="105">
        <v>3600</v>
      </c>
      <c r="F25" s="180"/>
      <c r="G25" s="105">
        <f t="shared" si="0"/>
        <v>0</v>
      </c>
      <c r="H25" s="106"/>
    </row>
    <row r="26" spans="1:8" s="70" customFormat="1" ht="17.25" x14ac:dyDescent="0.2">
      <c r="A26" s="287"/>
      <c r="B26" s="89" t="s">
        <v>97</v>
      </c>
      <c r="C26" s="89" t="s">
        <v>98</v>
      </c>
      <c r="D26" s="89" t="s">
        <v>96</v>
      </c>
      <c r="E26" s="105">
        <v>4300</v>
      </c>
      <c r="F26" s="180"/>
      <c r="G26" s="105">
        <f t="shared" si="0"/>
        <v>0</v>
      </c>
      <c r="H26" s="106"/>
    </row>
    <row r="27" spans="1:8" s="70" customFormat="1" ht="17.25" x14ac:dyDescent="0.2">
      <c r="A27" s="287"/>
      <c r="B27" s="89" t="s">
        <v>99</v>
      </c>
      <c r="C27" s="89" t="s">
        <v>100</v>
      </c>
      <c r="D27" s="89" t="s">
        <v>96</v>
      </c>
      <c r="E27" s="105">
        <v>2400</v>
      </c>
      <c r="F27" s="180"/>
      <c r="G27" s="105">
        <f t="shared" si="0"/>
        <v>0</v>
      </c>
      <c r="H27" s="106"/>
    </row>
    <row r="28" spans="1:8" s="70" customFormat="1" ht="17.25" x14ac:dyDescent="0.2">
      <c r="A28" s="287"/>
      <c r="B28" s="89" t="s">
        <v>101</v>
      </c>
      <c r="C28" s="89" t="s">
        <v>102</v>
      </c>
      <c r="D28" s="89" t="s">
        <v>96</v>
      </c>
      <c r="E28" s="105">
        <v>1500</v>
      </c>
      <c r="F28" s="180"/>
      <c r="G28" s="105">
        <f t="shared" si="0"/>
        <v>0</v>
      </c>
      <c r="H28" s="106"/>
    </row>
    <row r="29" spans="1:8" s="70" customFormat="1" ht="17.25" x14ac:dyDescent="0.2">
      <c r="A29" s="287"/>
      <c r="B29" s="89" t="s">
        <v>103</v>
      </c>
      <c r="C29" s="89" t="s">
        <v>104</v>
      </c>
      <c r="D29" s="89" t="s">
        <v>96</v>
      </c>
      <c r="E29" s="105">
        <v>1500</v>
      </c>
      <c r="F29" s="180"/>
      <c r="G29" s="105">
        <f t="shared" si="0"/>
        <v>0</v>
      </c>
      <c r="H29" s="106"/>
    </row>
    <row r="30" spans="1:8" s="70" customFormat="1" ht="17.25" x14ac:dyDescent="0.2">
      <c r="A30" s="287"/>
      <c r="B30" s="89" t="s">
        <v>105</v>
      </c>
      <c r="C30" s="89" t="s">
        <v>106</v>
      </c>
      <c r="D30" s="89" t="s">
        <v>96</v>
      </c>
      <c r="E30" s="105">
        <v>1500</v>
      </c>
      <c r="F30" s="180"/>
      <c r="G30" s="105">
        <f t="shared" si="0"/>
        <v>0</v>
      </c>
      <c r="H30" s="106"/>
    </row>
    <row r="31" spans="1:8" s="70" customFormat="1" ht="17.25" x14ac:dyDescent="0.2">
      <c r="A31" s="287"/>
      <c r="B31" s="89" t="s">
        <v>107</v>
      </c>
      <c r="C31" s="89" t="s">
        <v>108</v>
      </c>
      <c r="D31" s="89" t="s">
        <v>96</v>
      </c>
      <c r="E31" s="105">
        <v>950</v>
      </c>
      <c r="F31" s="180"/>
      <c r="G31" s="105">
        <f t="shared" si="0"/>
        <v>0</v>
      </c>
      <c r="H31" s="106"/>
    </row>
    <row r="32" spans="1:8" s="70" customFormat="1" ht="17.25" x14ac:dyDescent="0.2">
      <c r="A32" s="287"/>
      <c r="B32" s="89" t="s">
        <v>109</v>
      </c>
      <c r="C32" s="89" t="s">
        <v>110</v>
      </c>
      <c r="D32" s="89" t="s">
        <v>96</v>
      </c>
      <c r="E32" s="105">
        <v>450</v>
      </c>
      <c r="F32" s="180"/>
      <c r="G32" s="105">
        <f t="shared" si="0"/>
        <v>0</v>
      </c>
      <c r="H32" s="106"/>
    </row>
    <row r="33" spans="1:8" s="70" customFormat="1" ht="17.25" x14ac:dyDescent="0.2">
      <c r="A33" s="287" t="s">
        <v>111</v>
      </c>
      <c r="B33" s="89" t="s">
        <v>112</v>
      </c>
      <c r="C33" s="89" t="s">
        <v>113</v>
      </c>
      <c r="D33" s="89" t="s">
        <v>114</v>
      </c>
      <c r="E33" s="105">
        <v>2000</v>
      </c>
      <c r="F33" s="180"/>
      <c r="G33" s="105">
        <f t="shared" si="0"/>
        <v>0</v>
      </c>
      <c r="H33" s="106"/>
    </row>
    <row r="34" spans="1:8" s="70" customFormat="1" ht="17.25" x14ac:dyDescent="0.2">
      <c r="A34" s="287"/>
      <c r="B34" s="89" t="s">
        <v>115</v>
      </c>
      <c r="C34" s="89" t="s">
        <v>116</v>
      </c>
      <c r="D34" s="89" t="s">
        <v>114</v>
      </c>
      <c r="E34" s="105">
        <v>1400</v>
      </c>
      <c r="F34" s="180"/>
      <c r="G34" s="105">
        <f t="shared" si="0"/>
        <v>0</v>
      </c>
      <c r="H34" s="106"/>
    </row>
    <row r="35" spans="1:8" s="70" customFormat="1" ht="17.25" x14ac:dyDescent="0.2">
      <c r="A35" s="287"/>
      <c r="B35" s="89" t="s">
        <v>117</v>
      </c>
      <c r="C35" s="89" t="s">
        <v>118</v>
      </c>
      <c r="D35" s="89" t="s">
        <v>114</v>
      </c>
      <c r="E35" s="105">
        <v>2300</v>
      </c>
      <c r="F35" s="180"/>
      <c r="G35" s="105">
        <f t="shared" si="0"/>
        <v>0</v>
      </c>
      <c r="H35" s="106"/>
    </row>
    <row r="36" spans="1:8" s="70" customFormat="1" ht="17.25" x14ac:dyDescent="0.2">
      <c r="A36" s="287"/>
      <c r="B36" s="89" t="s">
        <v>119</v>
      </c>
      <c r="C36" s="89" t="s">
        <v>120</v>
      </c>
      <c r="D36" s="89" t="s">
        <v>114</v>
      </c>
      <c r="E36" s="105">
        <v>2100</v>
      </c>
      <c r="F36" s="180"/>
      <c r="G36" s="105">
        <f t="shared" si="0"/>
        <v>0</v>
      </c>
      <c r="H36" s="106"/>
    </row>
    <row r="37" spans="1:8" s="70" customFormat="1" ht="17.25" x14ac:dyDescent="0.2">
      <c r="A37" s="287"/>
      <c r="B37" s="89" t="s">
        <v>121</v>
      </c>
      <c r="C37" s="89" t="s">
        <v>122</v>
      </c>
      <c r="D37" s="89" t="s">
        <v>114</v>
      </c>
      <c r="E37" s="105">
        <v>400</v>
      </c>
      <c r="F37" s="180"/>
      <c r="G37" s="105">
        <f t="shared" si="0"/>
        <v>0</v>
      </c>
      <c r="H37" s="106"/>
    </row>
    <row r="38" spans="1:8" s="70" customFormat="1" ht="17.25" x14ac:dyDescent="0.2">
      <c r="A38" s="287"/>
      <c r="B38" s="89" t="s">
        <v>123</v>
      </c>
      <c r="C38" s="89" t="s">
        <v>124</v>
      </c>
      <c r="D38" s="89" t="s">
        <v>114</v>
      </c>
      <c r="E38" s="105">
        <v>1700</v>
      </c>
      <c r="F38" s="180"/>
      <c r="G38" s="105">
        <f t="shared" si="0"/>
        <v>0</v>
      </c>
      <c r="H38" s="106"/>
    </row>
    <row r="39" spans="1:8" s="70" customFormat="1" ht="17.25" x14ac:dyDescent="0.2">
      <c r="A39" s="287"/>
      <c r="B39" s="89" t="s">
        <v>125</v>
      </c>
      <c r="C39" s="89" t="s">
        <v>126</v>
      </c>
      <c r="D39" s="89" t="s">
        <v>114</v>
      </c>
      <c r="E39" s="105">
        <v>1800</v>
      </c>
      <c r="F39" s="180"/>
      <c r="G39" s="105">
        <f t="shared" si="0"/>
        <v>0</v>
      </c>
      <c r="H39" s="106"/>
    </row>
    <row r="40" spans="1:8" s="70" customFormat="1" ht="17.25" x14ac:dyDescent="0.2">
      <c r="A40" s="287"/>
      <c r="B40" s="89" t="s">
        <v>127</v>
      </c>
      <c r="C40" s="89" t="s">
        <v>128</v>
      </c>
      <c r="D40" s="89" t="s">
        <v>114</v>
      </c>
      <c r="E40" s="105">
        <v>200</v>
      </c>
      <c r="F40" s="180"/>
      <c r="G40" s="105">
        <f t="shared" si="0"/>
        <v>0</v>
      </c>
      <c r="H40" s="106"/>
    </row>
    <row r="41" spans="1:8" s="70" customFormat="1" ht="17.25" x14ac:dyDescent="0.2">
      <c r="A41" s="88" t="s">
        <v>129</v>
      </c>
      <c r="B41" s="89" t="s">
        <v>130</v>
      </c>
      <c r="C41" s="89" t="s">
        <v>131</v>
      </c>
      <c r="D41" s="89" t="s">
        <v>132</v>
      </c>
      <c r="E41" s="105">
        <v>650</v>
      </c>
      <c r="F41" s="180"/>
      <c r="G41" s="105">
        <f t="shared" si="0"/>
        <v>0</v>
      </c>
      <c r="H41" s="186"/>
    </row>
    <row r="42" spans="1:8" s="70" customFormat="1" ht="17.25" x14ac:dyDescent="0.2">
      <c r="A42" s="287" t="s">
        <v>133</v>
      </c>
      <c r="B42" s="290" t="s">
        <v>134</v>
      </c>
      <c r="C42" s="89" t="s">
        <v>135</v>
      </c>
      <c r="D42" s="89" t="s">
        <v>136</v>
      </c>
      <c r="E42" s="105">
        <v>2000</v>
      </c>
      <c r="F42" s="180"/>
      <c r="G42" s="105">
        <f t="shared" si="0"/>
        <v>0</v>
      </c>
      <c r="H42" s="106"/>
    </row>
    <row r="43" spans="1:8" s="70" customFormat="1" ht="17.25" x14ac:dyDescent="0.2">
      <c r="A43" s="287"/>
      <c r="B43" s="290"/>
      <c r="C43" s="89" t="s">
        <v>137</v>
      </c>
      <c r="D43" s="89" t="s">
        <v>136</v>
      </c>
      <c r="E43" s="105">
        <v>3300</v>
      </c>
      <c r="F43" s="180"/>
      <c r="G43" s="105">
        <f t="shared" si="0"/>
        <v>0</v>
      </c>
      <c r="H43" s="106"/>
    </row>
    <row r="44" spans="1:8" s="70" customFormat="1" ht="17.25" x14ac:dyDescent="0.2">
      <c r="A44" s="287"/>
      <c r="B44" s="290"/>
      <c r="C44" s="89" t="s">
        <v>138</v>
      </c>
      <c r="D44" s="89" t="s">
        <v>136</v>
      </c>
      <c r="E44" s="105">
        <v>500</v>
      </c>
      <c r="F44" s="180"/>
      <c r="G44" s="105">
        <f t="shared" si="0"/>
        <v>0</v>
      </c>
      <c r="H44" s="106"/>
    </row>
    <row r="45" spans="1:8" s="70" customFormat="1" ht="17.25" x14ac:dyDescent="0.2">
      <c r="A45" s="287"/>
      <c r="B45" s="290"/>
      <c r="C45" s="89" t="s">
        <v>139</v>
      </c>
      <c r="D45" s="89" t="s">
        <v>136</v>
      </c>
      <c r="E45" s="105">
        <v>650</v>
      </c>
      <c r="F45" s="180"/>
      <c r="G45" s="105">
        <f t="shared" si="0"/>
        <v>0</v>
      </c>
      <c r="H45" s="106"/>
    </row>
    <row r="46" spans="1:8" s="70" customFormat="1" ht="17.25" x14ac:dyDescent="0.2">
      <c r="A46" s="287"/>
      <c r="B46" s="290"/>
      <c r="C46" s="89" t="s">
        <v>140</v>
      </c>
      <c r="D46" s="89" t="s">
        <v>136</v>
      </c>
      <c r="E46" s="105">
        <v>1500</v>
      </c>
      <c r="F46" s="180"/>
      <c r="G46" s="105">
        <f t="shared" si="0"/>
        <v>0</v>
      </c>
      <c r="H46" s="106"/>
    </row>
    <row r="47" spans="1:8" s="70" customFormat="1" ht="17.25" x14ac:dyDescent="0.2">
      <c r="A47" s="287"/>
      <c r="B47" s="290"/>
      <c r="C47" s="89" t="s">
        <v>141</v>
      </c>
      <c r="D47" s="89" t="s">
        <v>136</v>
      </c>
      <c r="E47" s="105">
        <v>2300</v>
      </c>
      <c r="F47" s="180"/>
      <c r="G47" s="105">
        <f t="shared" si="0"/>
        <v>0</v>
      </c>
      <c r="H47" s="106"/>
    </row>
    <row r="48" spans="1:8" s="70" customFormat="1" ht="17.25" x14ac:dyDescent="0.2">
      <c r="A48" s="287"/>
      <c r="B48" s="290" t="s">
        <v>142</v>
      </c>
      <c r="C48" s="89" t="s">
        <v>143</v>
      </c>
      <c r="D48" s="89" t="s">
        <v>144</v>
      </c>
      <c r="E48" s="105">
        <v>16380</v>
      </c>
      <c r="F48" s="180"/>
      <c r="G48" s="105">
        <f t="shared" si="0"/>
        <v>0</v>
      </c>
      <c r="H48" s="106"/>
    </row>
    <row r="49" spans="1:8" s="70" customFormat="1" ht="17.25" x14ac:dyDescent="0.2">
      <c r="A49" s="287"/>
      <c r="B49" s="290"/>
      <c r="C49" s="89" t="s">
        <v>145</v>
      </c>
      <c r="D49" s="89" t="s">
        <v>144</v>
      </c>
      <c r="E49" s="105">
        <v>34200</v>
      </c>
      <c r="F49" s="180"/>
      <c r="G49" s="105">
        <f t="shared" si="0"/>
        <v>0</v>
      </c>
      <c r="H49" s="106"/>
    </row>
    <row r="50" spans="1:8" s="70" customFormat="1" ht="17.25" x14ac:dyDescent="0.2">
      <c r="A50" s="287"/>
      <c r="B50" s="290"/>
      <c r="C50" s="89" t="s">
        <v>146</v>
      </c>
      <c r="D50" s="89" t="s">
        <v>144</v>
      </c>
      <c r="E50" s="105">
        <v>65520</v>
      </c>
      <c r="F50" s="180"/>
      <c r="G50" s="105">
        <f t="shared" si="0"/>
        <v>0</v>
      </c>
      <c r="H50" s="106"/>
    </row>
    <row r="51" spans="1:8" s="70" customFormat="1" ht="17.25" x14ac:dyDescent="0.2">
      <c r="A51" s="287"/>
      <c r="B51" s="290"/>
      <c r="C51" s="89" t="s">
        <v>147</v>
      </c>
      <c r="D51" s="89" t="s">
        <v>144</v>
      </c>
      <c r="E51" s="70">
        <v>21420</v>
      </c>
      <c r="F51" s="180"/>
      <c r="G51" s="105">
        <f t="shared" ref="G51:G57" si="1">E53*F51</f>
        <v>0</v>
      </c>
      <c r="H51" s="187"/>
    </row>
    <row r="52" spans="1:8" s="70" customFormat="1" ht="17.25" x14ac:dyDescent="0.2">
      <c r="A52" s="287"/>
      <c r="B52" s="290"/>
      <c r="C52" s="89" t="s">
        <v>148</v>
      </c>
      <c r="D52" s="89" t="s">
        <v>144</v>
      </c>
      <c r="E52" s="188">
        <v>36000</v>
      </c>
      <c r="F52" s="180"/>
      <c r="G52" s="105">
        <f t="shared" si="1"/>
        <v>0</v>
      </c>
      <c r="H52" s="106"/>
    </row>
    <row r="53" spans="1:8" s="70" customFormat="1" ht="17.25" x14ac:dyDescent="0.2">
      <c r="A53" s="287"/>
      <c r="B53" s="290"/>
      <c r="C53" s="89" t="s">
        <v>149</v>
      </c>
      <c r="D53" s="89" t="s">
        <v>144</v>
      </c>
      <c r="E53" s="105">
        <v>65530</v>
      </c>
      <c r="F53" s="180"/>
      <c r="G53" s="105">
        <f t="shared" si="1"/>
        <v>0</v>
      </c>
      <c r="H53" s="106"/>
    </row>
    <row r="54" spans="1:8" s="70" customFormat="1" ht="17.25" x14ac:dyDescent="0.2">
      <c r="A54" s="287"/>
      <c r="B54" s="290"/>
      <c r="C54" s="89" t="s">
        <v>150</v>
      </c>
      <c r="D54" s="89" t="s">
        <v>144</v>
      </c>
      <c r="E54" s="105">
        <v>16800</v>
      </c>
      <c r="F54" s="180"/>
      <c r="G54" s="105">
        <f t="shared" si="1"/>
        <v>0</v>
      </c>
      <c r="H54" s="106"/>
    </row>
    <row r="55" spans="1:8" s="70" customFormat="1" ht="17.25" x14ac:dyDescent="0.2">
      <c r="A55" s="287"/>
      <c r="B55" s="290"/>
      <c r="C55" s="89" t="s">
        <v>151</v>
      </c>
      <c r="D55" s="89" t="s">
        <v>144</v>
      </c>
      <c r="E55" s="105">
        <v>30000</v>
      </c>
      <c r="F55" s="180"/>
      <c r="G55" s="105">
        <f t="shared" si="1"/>
        <v>0</v>
      </c>
      <c r="H55" s="187"/>
    </row>
    <row r="56" spans="1:8" s="70" customFormat="1" ht="17.25" x14ac:dyDescent="0.2">
      <c r="A56" s="287"/>
      <c r="B56" s="290"/>
      <c r="C56" s="89" t="s">
        <v>152</v>
      </c>
      <c r="D56" s="89" t="s">
        <v>144</v>
      </c>
      <c r="E56" s="105">
        <v>46320</v>
      </c>
      <c r="F56" s="180"/>
      <c r="G56" s="105">
        <f t="shared" si="1"/>
        <v>0</v>
      </c>
      <c r="H56" s="106"/>
    </row>
    <row r="57" spans="1:8" s="70" customFormat="1" ht="17.25" x14ac:dyDescent="0.2">
      <c r="A57" s="287"/>
      <c r="B57" s="290"/>
      <c r="C57" s="89" t="s">
        <v>153</v>
      </c>
      <c r="D57" s="89" t="s">
        <v>144</v>
      </c>
      <c r="E57" s="105">
        <v>13080</v>
      </c>
      <c r="F57" s="180"/>
      <c r="G57" s="105">
        <f t="shared" si="1"/>
        <v>0</v>
      </c>
      <c r="H57" s="106"/>
    </row>
    <row r="58" spans="1:8" s="70" customFormat="1" ht="17.25" x14ac:dyDescent="0.2">
      <c r="A58" s="287"/>
      <c r="B58" s="290"/>
      <c r="C58" s="89" t="s">
        <v>154</v>
      </c>
      <c r="D58" s="89" t="s">
        <v>144</v>
      </c>
      <c r="E58" s="105">
        <v>23160</v>
      </c>
      <c r="F58" s="180"/>
      <c r="G58" s="105">
        <v>0</v>
      </c>
      <c r="H58" s="106"/>
    </row>
    <row r="59" spans="1:8" s="70" customFormat="1" ht="17.25" x14ac:dyDescent="0.2">
      <c r="A59" s="287"/>
      <c r="B59" s="290"/>
      <c r="C59" s="89" t="s">
        <v>155</v>
      </c>
      <c r="D59" s="89" t="s">
        <v>144</v>
      </c>
      <c r="E59" s="105">
        <v>35280</v>
      </c>
      <c r="F59" s="180"/>
      <c r="G59" s="105">
        <v>0</v>
      </c>
      <c r="H59" s="106"/>
    </row>
    <row r="60" spans="1:8" s="70" customFormat="1" ht="17.25" x14ac:dyDescent="0.2">
      <c r="A60" s="287"/>
      <c r="B60" s="290"/>
      <c r="C60" s="89" t="s">
        <v>156</v>
      </c>
      <c r="D60" s="89" t="s">
        <v>144</v>
      </c>
      <c r="E60" s="105">
        <v>550</v>
      </c>
      <c r="F60" s="180"/>
      <c r="G60" s="105">
        <f t="shared" si="0"/>
        <v>0</v>
      </c>
      <c r="H60" s="106"/>
    </row>
    <row r="61" spans="1:8" s="70" customFormat="1" ht="17.25" x14ac:dyDescent="0.2">
      <c r="A61" s="287"/>
      <c r="B61" s="290" t="s">
        <v>157</v>
      </c>
      <c r="C61" s="89" t="s">
        <v>158</v>
      </c>
      <c r="D61" s="89" t="s">
        <v>144</v>
      </c>
      <c r="E61" s="105">
        <v>28500</v>
      </c>
      <c r="F61" s="180"/>
      <c r="G61" s="105">
        <f t="shared" si="0"/>
        <v>0</v>
      </c>
      <c r="H61" s="106"/>
    </row>
    <row r="62" spans="1:8" s="70" customFormat="1" ht="17.25" x14ac:dyDescent="0.2">
      <c r="A62" s="287"/>
      <c r="B62" s="290"/>
      <c r="C62" s="89" t="s">
        <v>159</v>
      </c>
      <c r="D62" s="89" t="s">
        <v>144</v>
      </c>
      <c r="E62" s="105">
        <v>85500</v>
      </c>
      <c r="F62" s="180"/>
      <c r="G62" s="105">
        <f t="shared" ref="G62:G92" si="2">E62*F62</f>
        <v>0</v>
      </c>
      <c r="H62" s="187"/>
    </row>
    <row r="63" spans="1:8" s="70" customFormat="1" ht="17.25" x14ac:dyDescent="0.2">
      <c r="A63" s="287"/>
      <c r="B63" s="290"/>
      <c r="C63" s="89" t="s">
        <v>160</v>
      </c>
      <c r="D63" s="89" t="s">
        <v>144</v>
      </c>
      <c r="E63" s="105">
        <v>199500</v>
      </c>
      <c r="F63" s="180"/>
      <c r="G63" s="105">
        <f t="shared" si="2"/>
        <v>0</v>
      </c>
      <c r="H63" s="106"/>
    </row>
    <row r="64" spans="1:8" s="70" customFormat="1" ht="17.25" x14ac:dyDescent="0.2">
      <c r="A64" s="287"/>
      <c r="B64" s="290"/>
      <c r="C64" s="89" t="s">
        <v>161</v>
      </c>
      <c r="D64" s="89" t="s">
        <v>144</v>
      </c>
      <c r="E64" s="105">
        <v>28500</v>
      </c>
      <c r="F64" s="180"/>
      <c r="G64" s="105">
        <f t="shared" si="2"/>
        <v>0</v>
      </c>
      <c r="H64" s="106"/>
    </row>
    <row r="65" spans="1:8" s="70" customFormat="1" ht="17.25" x14ac:dyDescent="0.2">
      <c r="A65" s="287"/>
      <c r="B65" s="290"/>
      <c r="C65" s="89" t="s">
        <v>162</v>
      </c>
      <c r="D65" s="89" t="s">
        <v>144</v>
      </c>
      <c r="E65" s="105">
        <v>91200</v>
      </c>
      <c r="F65" s="180"/>
      <c r="G65" s="105">
        <f t="shared" si="2"/>
        <v>0</v>
      </c>
      <c r="H65" s="106"/>
    </row>
    <row r="66" spans="1:8" s="70" customFormat="1" ht="17.25" x14ac:dyDescent="0.2">
      <c r="A66" s="287"/>
      <c r="B66" s="290"/>
      <c r="C66" s="89" t="s">
        <v>163</v>
      </c>
      <c r="D66" s="89" t="s">
        <v>144</v>
      </c>
      <c r="E66" s="105">
        <v>11400</v>
      </c>
      <c r="F66" s="180"/>
      <c r="G66" s="105">
        <f t="shared" si="2"/>
        <v>0</v>
      </c>
      <c r="H66" s="106"/>
    </row>
    <row r="67" spans="1:8" s="70" customFormat="1" ht="17.25" x14ac:dyDescent="0.2">
      <c r="A67" s="287"/>
      <c r="B67" s="290"/>
      <c r="C67" s="89" t="s">
        <v>164</v>
      </c>
      <c r="D67" s="89" t="s">
        <v>144</v>
      </c>
      <c r="E67" s="105">
        <v>14250</v>
      </c>
      <c r="F67" s="180"/>
      <c r="G67" s="105">
        <f t="shared" si="2"/>
        <v>0</v>
      </c>
      <c r="H67" s="106"/>
    </row>
    <row r="68" spans="1:8" s="70" customFormat="1" ht="17.25" x14ac:dyDescent="0.2">
      <c r="A68" s="287"/>
      <c r="B68" s="290" t="s">
        <v>165</v>
      </c>
      <c r="C68" s="89" t="s">
        <v>166</v>
      </c>
      <c r="D68" s="89" t="s">
        <v>136</v>
      </c>
      <c r="E68" s="105">
        <v>2000</v>
      </c>
      <c r="F68" s="180"/>
      <c r="G68" s="105">
        <f t="shared" si="2"/>
        <v>0</v>
      </c>
      <c r="H68" s="106"/>
    </row>
    <row r="69" spans="1:8" s="70" customFormat="1" ht="17.25" x14ac:dyDescent="0.2">
      <c r="A69" s="287"/>
      <c r="B69" s="290"/>
      <c r="C69" s="89" t="s">
        <v>167</v>
      </c>
      <c r="D69" s="89" t="s">
        <v>136</v>
      </c>
      <c r="E69" s="105">
        <v>1900</v>
      </c>
      <c r="F69" s="180"/>
      <c r="G69" s="105">
        <f t="shared" si="2"/>
        <v>0</v>
      </c>
      <c r="H69" s="106"/>
    </row>
    <row r="70" spans="1:8" s="70" customFormat="1" ht="17.25" x14ac:dyDescent="0.2">
      <c r="A70" s="287"/>
      <c r="B70" s="290" t="s">
        <v>168</v>
      </c>
      <c r="C70" s="89" t="s">
        <v>169</v>
      </c>
      <c r="D70" s="89" t="s">
        <v>144</v>
      </c>
      <c r="E70" s="105">
        <v>8700</v>
      </c>
      <c r="F70" s="180"/>
      <c r="G70" s="105">
        <f t="shared" si="2"/>
        <v>0</v>
      </c>
      <c r="H70" s="106"/>
    </row>
    <row r="71" spans="1:8" s="70" customFormat="1" ht="17.25" x14ac:dyDescent="0.2">
      <c r="A71" s="287"/>
      <c r="B71" s="290"/>
      <c r="C71" s="89" t="s">
        <v>170</v>
      </c>
      <c r="D71" s="89" t="s">
        <v>144</v>
      </c>
      <c r="E71" s="105">
        <v>1500</v>
      </c>
      <c r="F71" s="180"/>
      <c r="G71" s="105">
        <f t="shared" si="2"/>
        <v>0</v>
      </c>
      <c r="H71" s="106"/>
    </row>
    <row r="72" spans="1:8" s="70" customFormat="1" ht="17.25" x14ac:dyDescent="0.2">
      <c r="A72" s="287"/>
      <c r="B72" s="290"/>
      <c r="C72" s="89" t="s">
        <v>171</v>
      </c>
      <c r="D72" s="89" t="s">
        <v>172</v>
      </c>
      <c r="E72" s="105">
        <v>2700</v>
      </c>
      <c r="F72" s="180"/>
      <c r="G72" s="105">
        <f t="shared" si="2"/>
        <v>0</v>
      </c>
      <c r="H72" s="106"/>
    </row>
    <row r="73" spans="1:8" s="70" customFormat="1" ht="17.25" x14ac:dyDescent="0.2">
      <c r="A73" s="287"/>
      <c r="B73" s="290"/>
      <c r="C73" s="89" t="s">
        <v>173</v>
      </c>
      <c r="D73" s="89" t="s">
        <v>172</v>
      </c>
      <c r="E73" s="105">
        <v>1600</v>
      </c>
      <c r="F73" s="180"/>
      <c r="G73" s="105">
        <f t="shared" si="2"/>
        <v>0</v>
      </c>
      <c r="H73" s="106"/>
    </row>
    <row r="74" spans="1:8" s="70" customFormat="1" ht="17.25" x14ac:dyDescent="0.2">
      <c r="A74" s="287"/>
      <c r="B74" s="290"/>
      <c r="C74" s="89" t="s">
        <v>174</v>
      </c>
      <c r="D74" s="89" t="s">
        <v>175</v>
      </c>
      <c r="E74" s="105">
        <v>2400</v>
      </c>
      <c r="F74" s="180"/>
      <c r="G74" s="105">
        <f t="shared" si="2"/>
        <v>0</v>
      </c>
      <c r="H74" s="106"/>
    </row>
    <row r="75" spans="1:8" s="70" customFormat="1" ht="34.5" x14ac:dyDescent="0.2">
      <c r="A75" s="288" t="s">
        <v>176</v>
      </c>
      <c r="B75" s="289" t="s">
        <v>177</v>
      </c>
      <c r="C75" s="104" t="s">
        <v>178</v>
      </c>
      <c r="D75" s="104" t="s">
        <v>57</v>
      </c>
      <c r="E75" s="105">
        <v>4655</v>
      </c>
      <c r="F75" s="180"/>
      <c r="G75" s="105">
        <f t="shared" si="2"/>
        <v>0</v>
      </c>
      <c r="H75" s="106"/>
    </row>
    <row r="76" spans="1:8" s="70" customFormat="1" ht="34.5" x14ac:dyDescent="0.2">
      <c r="A76" s="288"/>
      <c r="B76" s="289"/>
      <c r="C76" s="104" t="s">
        <v>179</v>
      </c>
      <c r="D76" s="104" t="s">
        <v>57</v>
      </c>
      <c r="E76" s="105">
        <v>6175</v>
      </c>
      <c r="F76" s="180"/>
      <c r="G76" s="105">
        <f t="shared" si="2"/>
        <v>0</v>
      </c>
      <c r="H76" s="106"/>
    </row>
    <row r="77" spans="1:8" s="70" customFormat="1" ht="17.25" x14ac:dyDescent="0.2">
      <c r="A77" s="288"/>
      <c r="B77" s="289"/>
      <c r="C77" s="104" t="s">
        <v>180</v>
      </c>
      <c r="D77" s="104" t="s">
        <v>57</v>
      </c>
      <c r="E77" s="105">
        <v>3800</v>
      </c>
      <c r="F77" s="180"/>
      <c r="G77" s="105">
        <f t="shared" si="2"/>
        <v>0</v>
      </c>
      <c r="H77" s="106"/>
    </row>
    <row r="78" spans="1:8" s="70" customFormat="1" ht="30" customHeight="1" x14ac:dyDescent="0.2">
      <c r="A78" s="288"/>
      <c r="B78" s="289" t="s">
        <v>181</v>
      </c>
      <c r="C78" s="104" t="s">
        <v>182</v>
      </c>
      <c r="D78" s="104" t="s">
        <v>183</v>
      </c>
      <c r="E78" s="105">
        <v>4750</v>
      </c>
      <c r="F78" s="180"/>
      <c r="G78" s="105">
        <f t="shared" si="2"/>
        <v>0</v>
      </c>
      <c r="H78" s="187"/>
    </row>
    <row r="79" spans="1:8" s="70" customFormat="1" ht="17.25" x14ac:dyDescent="0.2">
      <c r="A79" s="288"/>
      <c r="B79" s="289"/>
      <c r="C79" s="104" t="s">
        <v>184</v>
      </c>
      <c r="D79" s="104" t="s">
        <v>183</v>
      </c>
      <c r="E79" s="105">
        <v>1615</v>
      </c>
      <c r="F79" s="180"/>
      <c r="G79" s="105">
        <f t="shared" si="2"/>
        <v>0</v>
      </c>
      <c r="H79" s="106"/>
    </row>
    <row r="80" spans="1:8" s="70" customFormat="1" ht="17.25" x14ac:dyDescent="0.2">
      <c r="A80" s="288"/>
      <c r="B80" s="289"/>
      <c r="C80" s="104" t="s">
        <v>185</v>
      </c>
      <c r="D80" s="104" t="s">
        <v>183</v>
      </c>
      <c r="E80" s="105">
        <v>2850</v>
      </c>
      <c r="F80" s="180"/>
      <c r="G80" s="105">
        <f t="shared" ref="G80:G89" si="3">E81*F80</f>
        <v>0</v>
      </c>
      <c r="H80" s="106"/>
    </row>
    <row r="81" spans="1:8" s="70" customFormat="1" ht="17.25" x14ac:dyDescent="0.2">
      <c r="A81" s="288"/>
      <c r="B81" s="289"/>
      <c r="C81" s="104" t="s">
        <v>186</v>
      </c>
      <c r="D81" s="104" t="s">
        <v>183</v>
      </c>
      <c r="E81" s="105">
        <v>2755</v>
      </c>
      <c r="F81" s="180"/>
      <c r="G81" s="105">
        <f t="shared" si="3"/>
        <v>0</v>
      </c>
      <c r="H81" s="106"/>
    </row>
    <row r="82" spans="1:8" s="70" customFormat="1" ht="17.25" x14ac:dyDescent="0.2">
      <c r="A82" s="288"/>
      <c r="B82" s="289"/>
      <c r="C82" s="104" t="s">
        <v>187</v>
      </c>
      <c r="D82" s="104" t="s">
        <v>183</v>
      </c>
      <c r="E82" s="105">
        <v>1615</v>
      </c>
      <c r="F82" s="180"/>
      <c r="G82" s="105">
        <f t="shared" si="3"/>
        <v>0</v>
      </c>
      <c r="H82" s="106"/>
    </row>
    <row r="83" spans="1:8" s="70" customFormat="1" ht="17.25" x14ac:dyDescent="0.2">
      <c r="A83" s="288"/>
      <c r="B83" s="289"/>
      <c r="C83" s="104" t="s">
        <v>188</v>
      </c>
      <c r="D83" s="104" t="s">
        <v>183</v>
      </c>
      <c r="E83" s="105">
        <v>1425</v>
      </c>
      <c r="F83" s="180"/>
      <c r="G83" s="105">
        <f t="shared" si="3"/>
        <v>0</v>
      </c>
      <c r="H83" s="106"/>
    </row>
    <row r="84" spans="1:8" s="70" customFormat="1" ht="17.25" x14ac:dyDescent="0.2">
      <c r="A84" s="288"/>
      <c r="B84" s="289"/>
      <c r="C84" s="104" t="s">
        <v>189</v>
      </c>
      <c r="D84" s="104" t="s">
        <v>183</v>
      </c>
      <c r="E84" s="105">
        <v>4750</v>
      </c>
      <c r="F84" s="180"/>
      <c r="G84" s="105">
        <f t="shared" si="3"/>
        <v>0</v>
      </c>
      <c r="H84" s="106"/>
    </row>
    <row r="85" spans="1:8" s="70" customFormat="1" ht="15" customHeight="1" x14ac:dyDescent="0.2">
      <c r="A85" s="288"/>
      <c r="B85" s="289" t="s">
        <v>190</v>
      </c>
      <c r="C85" s="104" t="s">
        <v>191</v>
      </c>
      <c r="D85" s="104" t="s">
        <v>183</v>
      </c>
      <c r="E85" s="105">
        <v>4655</v>
      </c>
      <c r="F85" s="180"/>
      <c r="G85" s="105">
        <f t="shared" si="3"/>
        <v>0</v>
      </c>
      <c r="H85" s="106"/>
    </row>
    <row r="86" spans="1:8" s="70" customFormat="1" ht="17.25" x14ac:dyDescent="0.2">
      <c r="A86" s="288"/>
      <c r="B86" s="289"/>
      <c r="C86" s="104" t="s">
        <v>192</v>
      </c>
      <c r="D86" s="104" t="s">
        <v>183</v>
      </c>
      <c r="E86" s="105">
        <v>20425</v>
      </c>
      <c r="F86" s="180"/>
      <c r="G86" s="105">
        <f t="shared" si="3"/>
        <v>0</v>
      </c>
      <c r="H86" s="106"/>
    </row>
    <row r="87" spans="1:8" s="70" customFormat="1" ht="17.25" x14ac:dyDescent="0.2">
      <c r="A87" s="288"/>
      <c r="B87" s="289"/>
      <c r="C87" s="104" t="s">
        <v>193</v>
      </c>
      <c r="D87" s="104" t="s">
        <v>183</v>
      </c>
      <c r="E87" s="105">
        <v>12350</v>
      </c>
      <c r="F87" s="180"/>
      <c r="G87" s="105">
        <f t="shared" si="3"/>
        <v>0</v>
      </c>
      <c r="H87" s="106"/>
    </row>
    <row r="88" spans="1:8" s="70" customFormat="1" ht="17.25" x14ac:dyDescent="0.2">
      <c r="A88" s="288"/>
      <c r="B88" s="289"/>
      <c r="C88" s="104" t="s">
        <v>194</v>
      </c>
      <c r="D88" s="104" t="s">
        <v>183</v>
      </c>
      <c r="E88" s="105">
        <v>10450</v>
      </c>
      <c r="F88" s="180"/>
      <c r="G88" s="105">
        <f t="shared" si="3"/>
        <v>0</v>
      </c>
      <c r="H88" s="106"/>
    </row>
    <row r="89" spans="1:8" s="70" customFormat="1" ht="17.25" x14ac:dyDescent="0.2">
      <c r="A89" s="288"/>
      <c r="B89" s="289"/>
      <c r="C89" s="104" t="s">
        <v>195</v>
      </c>
      <c r="D89" s="104" t="s">
        <v>183</v>
      </c>
      <c r="E89" s="105">
        <v>12350</v>
      </c>
      <c r="F89" s="180"/>
      <c r="G89" s="105">
        <f t="shared" si="3"/>
        <v>0</v>
      </c>
      <c r="H89" s="106"/>
    </row>
    <row r="90" spans="1:8" s="70" customFormat="1" ht="17.25" x14ac:dyDescent="0.2">
      <c r="A90" s="288"/>
      <c r="B90" s="289"/>
      <c r="C90" s="104" t="s">
        <v>196</v>
      </c>
      <c r="D90" s="104" t="s">
        <v>183</v>
      </c>
      <c r="E90" s="105">
        <v>6745</v>
      </c>
      <c r="F90" s="180"/>
      <c r="G90" s="105">
        <v>0</v>
      </c>
      <c r="H90" s="106"/>
    </row>
    <row r="91" spans="1:8" s="70" customFormat="1" ht="17.25" x14ac:dyDescent="0.2">
      <c r="A91" s="288"/>
      <c r="B91" s="289"/>
      <c r="C91" s="104" t="s">
        <v>197</v>
      </c>
      <c r="D91" s="104" t="s">
        <v>183</v>
      </c>
      <c r="E91" s="105">
        <v>4560</v>
      </c>
      <c r="F91" s="180"/>
      <c r="G91" s="105">
        <f t="shared" si="2"/>
        <v>0</v>
      </c>
      <c r="H91" s="106"/>
    </row>
    <row r="92" spans="1:8" s="70" customFormat="1" ht="17.25" x14ac:dyDescent="0.2">
      <c r="A92" s="288"/>
      <c r="B92" s="289"/>
      <c r="C92" s="104" t="s">
        <v>198</v>
      </c>
      <c r="D92" s="104" t="s">
        <v>183</v>
      </c>
      <c r="E92" s="105">
        <v>2660</v>
      </c>
      <c r="F92" s="180"/>
      <c r="G92" s="105">
        <f t="shared" si="2"/>
        <v>0</v>
      </c>
      <c r="H92" s="106"/>
    </row>
    <row r="93" spans="1:8" s="70" customFormat="1" ht="18" x14ac:dyDescent="0.2">
      <c r="A93" s="157"/>
      <c r="B93" s="157" t="s">
        <v>41</v>
      </c>
      <c r="C93" s="158"/>
      <c r="D93" s="158"/>
      <c r="E93" s="159"/>
      <c r="F93" s="160"/>
      <c r="G93" s="159">
        <f>SUM(G4:G92)</f>
        <v>0</v>
      </c>
      <c r="H93" s="172"/>
    </row>
    <row r="94" spans="1:8" x14ac:dyDescent="0.2">
      <c r="B94" s="109"/>
      <c r="C94" s="109"/>
      <c r="D94" s="109"/>
      <c r="E94" s="110"/>
      <c r="F94" s="111"/>
      <c r="G94" s="110"/>
      <c r="H94" s="72"/>
    </row>
    <row r="95" spans="1:8" x14ac:dyDescent="0.2">
      <c r="B95" s="109"/>
      <c r="C95" s="109"/>
      <c r="D95" s="109"/>
      <c r="E95" s="110"/>
      <c r="F95" s="111"/>
      <c r="G95" s="110"/>
      <c r="H95" s="72"/>
    </row>
    <row r="96" spans="1:8" x14ac:dyDescent="0.2">
      <c r="B96" s="109"/>
      <c r="C96" s="109"/>
      <c r="D96" s="109"/>
      <c r="E96" s="110"/>
      <c r="F96" s="111"/>
      <c r="G96" s="110"/>
      <c r="H96" s="72"/>
    </row>
    <row r="97" spans="2:8" x14ac:dyDescent="0.2">
      <c r="B97" s="109"/>
      <c r="C97" s="109"/>
      <c r="D97" s="109"/>
      <c r="E97" s="110"/>
      <c r="F97" s="111"/>
      <c r="G97" s="110"/>
      <c r="H97" s="72"/>
    </row>
    <row r="98" spans="2:8" x14ac:dyDescent="0.2">
      <c r="B98" s="109"/>
      <c r="C98" s="109"/>
      <c r="D98" s="109"/>
      <c r="E98" s="110"/>
      <c r="F98" s="111"/>
      <c r="G98" s="110"/>
      <c r="H98" s="72"/>
    </row>
    <row r="99" spans="2:8" x14ac:dyDescent="0.2">
      <c r="B99" s="109"/>
      <c r="C99" s="109"/>
      <c r="D99" s="109"/>
      <c r="E99" s="110"/>
      <c r="F99" s="111"/>
      <c r="G99" s="110"/>
      <c r="H99" s="72"/>
    </row>
    <row r="100" spans="2:8" x14ac:dyDescent="0.2">
      <c r="B100" s="109"/>
      <c r="C100" s="109"/>
      <c r="D100" s="109"/>
      <c r="E100" s="110"/>
      <c r="F100" s="111"/>
      <c r="G100" s="110"/>
      <c r="H100" s="72"/>
    </row>
    <row r="101" spans="2:8" x14ac:dyDescent="0.2">
      <c r="B101" s="109"/>
      <c r="C101" s="109"/>
      <c r="D101" s="109"/>
      <c r="E101" s="110"/>
      <c r="F101" s="111"/>
      <c r="G101" s="110"/>
      <c r="H101" s="72"/>
    </row>
    <row r="102" spans="2:8" x14ac:dyDescent="0.2">
      <c r="B102" s="109"/>
      <c r="C102" s="109"/>
      <c r="D102" s="109"/>
      <c r="E102" s="110"/>
      <c r="F102" s="111"/>
      <c r="G102" s="110"/>
      <c r="H102" s="72"/>
    </row>
    <row r="103" spans="2:8" x14ac:dyDescent="0.2">
      <c r="B103" s="109"/>
      <c r="C103" s="109"/>
      <c r="D103" s="109"/>
      <c r="E103" s="110"/>
      <c r="F103" s="111"/>
      <c r="G103" s="110"/>
      <c r="H103" s="72"/>
    </row>
    <row r="104" spans="2:8" x14ac:dyDescent="0.2">
      <c r="B104" s="109"/>
      <c r="C104" s="109"/>
      <c r="D104" s="109"/>
      <c r="E104" s="110"/>
      <c r="F104" s="111"/>
      <c r="G104" s="110"/>
      <c r="H104" s="72"/>
    </row>
    <row r="105" spans="2:8" x14ac:dyDescent="0.2">
      <c r="B105" s="109"/>
      <c r="C105" s="109"/>
      <c r="D105" s="109"/>
      <c r="E105" s="110"/>
      <c r="F105" s="111"/>
      <c r="G105" s="110"/>
      <c r="H105" s="72"/>
    </row>
    <row r="106" spans="2:8" x14ac:dyDescent="0.2">
      <c r="B106" s="109"/>
      <c r="C106" s="109"/>
      <c r="D106" s="109"/>
      <c r="E106" s="110"/>
      <c r="F106" s="111"/>
      <c r="G106" s="110"/>
      <c r="H106" s="72"/>
    </row>
    <row r="107" spans="2:8" x14ac:dyDescent="0.2">
      <c r="B107" s="109"/>
      <c r="C107" s="109"/>
      <c r="D107" s="109"/>
      <c r="E107" s="110"/>
      <c r="F107" s="111"/>
      <c r="G107" s="110"/>
      <c r="H107" s="72"/>
    </row>
    <row r="108" spans="2:8" x14ac:dyDescent="0.2">
      <c r="B108" s="109"/>
      <c r="C108" s="109"/>
      <c r="D108" s="109"/>
      <c r="E108" s="110"/>
      <c r="F108" s="111"/>
      <c r="G108" s="110"/>
      <c r="H108" s="72"/>
    </row>
    <row r="109" spans="2:8" x14ac:dyDescent="0.2">
      <c r="B109" s="109"/>
      <c r="C109" s="109"/>
      <c r="D109" s="109"/>
      <c r="E109" s="110"/>
      <c r="F109" s="111"/>
      <c r="G109" s="110"/>
      <c r="H109" s="72"/>
    </row>
    <row r="110" spans="2:8" x14ac:dyDescent="0.2">
      <c r="B110" s="109"/>
      <c r="C110" s="109"/>
      <c r="D110" s="109"/>
      <c r="E110" s="110"/>
      <c r="F110" s="111"/>
      <c r="G110" s="110"/>
      <c r="H110" s="72"/>
    </row>
    <row r="111" spans="2:8" x14ac:dyDescent="0.2">
      <c r="B111" s="109"/>
      <c r="C111" s="109"/>
      <c r="D111" s="109"/>
      <c r="E111" s="110"/>
      <c r="F111" s="111"/>
      <c r="G111" s="110"/>
      <c r="H111" s="72"/>
    </row>
    <row r="112" spans="2:8" x14ac:dyDescent="0.2">
      <c r="B112" s="109"/>
      <c r="C112" s="109"/>
      <c r="D112" s="109"/>
      <c r="E112" s="110"/>
      <c r="F112" s="111"/>
      <c r="G112" s="110"/>
      <c r="H112" s="72"/>
    </row>
    <row r="113" spans="2:8" x14ac:dyDescent="0.2">
      <c r="B113" s="109"/>
      <c r="C113" s="109"/>
      <c r="D113" s="109"/>
      <c r="E113" s="110"/>
      <c r="F113" s="111"/>
      <c r="G113" s="110"/>
      <c r="H113" s="72"/>
    </row>
    <row r="114" spans="2:8" x14ac:dyDescent="0.2">
      <c r="B114" s="109"/>
      <c r="C114" s="109"/>
      <c r="D114" s="109"/>
      <c r="E114" s="110"/>
      <c r="F114" s="111"/>
      <c r="G114" s="110"/>
      <c r="H114" s="72"/>
    </row>
    <row r="115" spans="2:8" x14ac:dyDescent="0.2">
      <c r="B115" s="109"/>
      <c r="C115" s="109"/>
      <c r="D115" s="109"/>
      <c r="E115" s="110"/>
      <c r="F115" s="111"/>
      <c r="G115" s="110"/>
      <c r="H115" s="72"/>
    </row>
    <row r="116" spans="2:8" x14ac:dyDescent="0.2">
      <c r="B116" s="109"/>
      <c r="C116" s="109"/>
      <c r="D116" s="109"/>
      <c r="E116" s="110"/>
      <c r="F116" s="111"/>
      <c r="G116" s="110"/>
      <c r="H116" s="72"/>
    </row>
    <row r="117" spans="2:8" x14ac:dyDescent="0.2">
      <c r="B117" s="109"/>
      <c r="C117" s="109"/>
      <c r="D117" s="109"/>
      <c r="E117" s="110"/>
      <c r="F117" s="111"/>
      <c r="G117" s="110"/>
      <c r="H117" s="72"/>
    </row>
    <row r="118" spans="2:8" x14ac:dyDescent="0.2">
      <c r="B118" s="109"/>
      <c r="C118" s="109"/>
      <c r="D118" s="109"/>
      <c r="E118" s="110"/>
      <c r="F118" s="111"/>
      <c r="G118" s="110"/>
      <c r="H118" s="72"/>
    </row>
    <row r="119" spans="2:8" x14ac:dyDescent="0.2">
      <c r="B119" s="109"/>
      <c r="C119" s="109"/>
      <c r="D119" s="109"/>
      <c r="E119" s="110"/>
      <c r="F119" s="111"/>
      <c r="G119" s="110"/>
      <c r="H119" s="72"/>
    </row>
    <row r="120" spans="2:8" x14ac:dyDescent="0.2">
      <c r="B120" s="109"/>
      <c r="C120" s="109"/>
      <c r="D120" s="109"/>
      <c r="E120" s="110"/>
      <c r="F120" s="111"/>
      <c r="G120" s="110"/>
      <c r="H120" s="72"/>
    </row>
    <row r="121" spans="2:8" x14ac:dyDescent="0.2">
      <c r="B121" s="109"/>
      <c r="C121" s="109"/>
      <c r="D121" s="109"/>
      <c r="E121" s="110"/>
      <c r="F121" s="111"/>
      <c r="G121" s="110"/>
      <c r="H121" s="72"/>
    </row>
    <row r="122" spans="2:8" x14ac:dyDescent="0.2">
      <c r="B122" s="109"/>
      <c r="C122" s="109"/>
      <c r="D122" s="109"/>
      <c r="E122" s="110"/>
      <c r="F122" s="111"/>
      <c r="G122" s="110"/>
      <c r="H122" s="72"/>
    </row>
    <row r="123" spans="2:8" x14ac:dyDescent="0.2">
      <c r="B123" s="109"/>
      <c r="C123" s="109"/>
      <c r="D123" s="109"/>
      <c r="E123" s="110"/>
      <c r="F123" s="111"/>
      <c r="G123" s="110"/>
      <c r="H123" s="72"/>
    </row>
    <row r="124" spans="2:8" x14ac:dyDescent="0.2">
      <c r="B124" s="109"/>
      <c r="C124" s="109"/>
      <c r="D124" s="109"/>
      <c r="E124" s="110"/>
      <c r="F124" s="111"/>
      <c r="G124" s="110"/>
      <c r="H124" s="72"/>
    </row>
    <row r="125" spans="2:8" x14ac:dyDescent="0.2">
      <c r="B125" s="109"/>
      <c r="C125" s="109"/>
      <c r="D125" s="109"/>
      <c r="E125" s="110"/>
      <c r="F125" s="111"/>
      <c r="G125" s="110"/>
      <c r="H125" s="72"/>
    </row>
    <row r="126" spans="2:8" x14ac:dyDescent="0.2">
      <c r="B126" s="109"/>
      <c r="C126" s="109"/>
      <c r="D126" s="109"/>
      <c r="E126" s="110"/>
      <c r="F126" s="111"/>
      <c r="G126" s="110"/>
      <c r="H126" s="72"/>
    </row>
    <row r="127" spans="2:8" x14ac:dyDescent="0.2">
      <c r="B127" s="109"/>
      <c r="C127" s="109"/>
      <c r="D127" s="109"/>
      <c r="E127" s="110"/>
      <c r="F127" s="111"/>
      <c r="G127" s="110"/>
      <c r="H127" s="72"/>
    </row>
    <row r="128" spans="2:8" x14ac:dyDescent="0.2">
      <c r="B128" s="109"/>
      <c r="C128" s="109"/>
      <c r="D128" s="109"/>
      <c r="E128" s="110"/>
      <c r="F128" s="111"/>
      <c r="G128" s="110"/>
      <c r="H128" s="72"/>
    </row>
    <row r="129" spans="2:8" x14ac:dyDescent="0.2">
      <c r="B129" s="109"/>
      <c r="C129" s="109"/>
      <c r="D129" s="109"/>
      <c r="E129" s="110"/>
      <c r="F129" s="111"/>
      <c r="G129" s="110"/>
      <c r="H129" s="72"/>
    </row>
    <row r="130" spans="2:8" x14ac:dyDescent="0.2">
      <c r="B130" s="109"/>
      <c r="C130" s="109"/>
      <c r="D130" s="109"/>
      <c r="E130" s="110"/>
      <c r="F130" s="111"/>
      <c r="G130" s="110"/>
      <c r="H130" s="72"/>
    </row>
    <row r="131" spans="2:8" x14ac:dyDescent="0.2">
      <c r="B131" s="109"/>
      <c r="C131" s="109"/>
      <c r="D131" s="109"/>
      <c r="E131" s="110"/>
      <c r="F131" s="111"/>
      <c r="G131" s="110"/>
      <c r="H131" s="72"/>
    </row>
    <row r="132" spans="2:8" x14ac:dyDescent="0.2">
      <c r="B132" s="109"/>
      <c r="C132" s="109"/>
      <c r="D132" s="109"/>
      <c r="E132" s="110"/>
      <c r="F132" s="111"/>
      <c r="G132" s="110"/>
      <c r="H132" s="72"/>
    </row>
    <row r="133" spans="2:8" x14ac:dyDescent="0.2">
      <c r="B133" s="109"/>
      <c r="C133" s="109"/>
      <c r="D133" s="109"/>
      <c r="E133" s="110"/>
      <c r="F133" s="111"/>
      <c r="G133" s="110"/>
      <c r="H133" s="72"/>
    </row>
    <row r="134" spans="2:8" x14ac:dyDescent="0.2">
      <c r="B134" s="109"/>
      <c r="C134" s="109"/>
      <c r="D134" s="109"/>
      <c r="E134" s="110"/>
      <c r="F134" s="111"/>
      <c r="G134" s="110"/>
      <c r="H134" s="72"/>
    </row>
    <row r="135" spans="2:8" x14ac:dyDescent="0.2">
      <c r="B135" s="109"/>
      <c r="C135" s="109"/>
      <c r="D135" s="109"/>
      <c r="E135" s="110"/>
      <c r="F135" s="111"/>
      <c r="G135" s="110"/>
      <c r="H135" s="72"/>
    </row>
    <row r="136" spans="2:8" x14ac:dyDescent="0.2">
      <c r="B136" s="109"/>
      <c r="C136" s="109"/>
      <c r="D136" s="109"/>
      <c r="E136" s="110"/>
      <c r="F136" s="111"/>
      <c r="G136" s="110"/>
      <c r="H136" s="72"/>
    </row>
    <row r="137" spans="2:8" x14ac:dyDescent="0.2">
      <c r="B137" s="109"/>
      <c r="C137" s="109"/>
      <c r="D137" s="109"/>
      <c r="E137" s="110"/>
      <c r="F137" s="111"/>
      <c r="G137" s="110"/>
      <c r="H137" s="72"/>
    </row>
    <row r="138" spans="2:8" x14ac:dyDescent="0.2">
      <c r="B138" s="109"/>
      <c r="C138" s="109"/>
      <c r="D138" s="109"/>
      <c r="E138" s="110"/>
      <c r="F138" s="111"/>
      <c r="G138" s="110"/>
      <c r="H138" s="72"/>
    </row>
    <row r="139" spans="2:8" x14ac:dyDescent="0.2">
      <c r="B139" s="109"/>
      <c r="C139" s="109"/>
      <c r="D139" s="109"/>
      <c r="E139" s="110"/>
      <c r="F139" s="111"/>
      <c r="G139" s="110"/>
      <c r="H139" s="72"/>
    </row>
    <row r="140" spans="2:8" x14ac:dyDescent="0.2">
      <c r="B140" s="109"/>
      <c r="C140" s="109"/>
      <c r="D140" s="109"/>
      <c r="E140" s="110"/>
      <c r="F140" s="111"/>
      <c r="G140" s="110"/>
      <c r="H140" s="72"/>
    </row>
    <row r="141" spans="2:8" x14ac:dyDescent="0.2">
      <c r="B141" s="109"/>
      <c r="C141" s="109"/>
      <c r="D141" s="109"/>
      <c r="E141" s="110"/>
      <c r="F141" s="111"/>
      <c r="G141" s="110"/>
      <c r="H141" s="72"/>
    </row>
    <row r="142" spans="2:8" x14ac:dyDescent="0.2">
      <c r="B142" s="109"/>
      <c r="C142" s="109"/>
      <c r="D142" s="109"/>
      <c r="E142" s="110"/>
      <c r="F142" s="111"/>
      <c r="G142" s="110"/>
      <c r="H142" s="72"/>
    </row>
    <row r="143" spans="2:8" x14ac:dyDescent="0.2">
      <c r="B143" s="109"/>
      <c r="C143" s="109"/>
      <c r="D143" s="109"/>
      <c r="E143" s="110"/>
      <c r="F143" s="111"/>
      <c r="G143" s="110"/>
      <c r="H143" s="72"/>
    </row>
    <row r="144" spans="2:8" x14ac:dyDescent="0.2">
      <c r="B144" s="109"/>
      <c r="C144" s="109"/>
      <c r="D144" s="109"/>
      <c r="E144" s="110"/>
      <c r="F144" s="111"/>
      <c r="G144" s="110"/>
      <c r="H144" s="72"/>
    </row>
    <row r="145" spans="2:8" x14ac:dyDescent="0.2">
      <c r="B145" s="109"/>
      <c r="C145" s="109"/>
      <c r="D145" s="109"/>
      <c r="E145" s="110"/>
      <c r="F145" s="111"/>
      <c r="G145" s="110"/>
      <c r="H145" s="72"/>
    </row>
    <row r="146" spans="2:8" x14ac:dyDescent="0.2">
      <c r="B146" s="109"/>
      <c r="C146" s="109"/>
      <c r="D146" s="109"/>
      <c r="E146" s="110"/>
      <c r="F146" s="111"/>
      <c r="G146" s="110"/>
      <c r="H146" s="72"/>
    </row>
    <row r="147" spans="2:8" x14ac:dyDescent="0.2">
      <c r="B147" s="109"/>
      <c r="C147" s="109"/>
      <c r="D147" s="109"/>
      <c r="E147" s="110"/>
      <c r="F147" s="111"/>
      <c r="G147" s="110"/>
      <c r="H147" s="72"/>
    </row>
    <row r="148" spans="2:8" x14ac:dyDescent="0.2">
      <c r="B148" s="109"/>
      <c r="C148" s="109"/>
      <c r="D148" s="109"/>
      <c r="E148" s="110"/>
      <c r="F148" s="111"/>
      <c r="G148" s="110"/>
      <c r="H148" s="72"/>
    </row>
    <row r="149" spans="2:8" x14ac:dyDescent="0.2">
      <c r="B149" s="109"/>
      <c r="C149" s="109"/>
      <c r="D149" s="109"/>
      <c r="E149" s="110"/>
      <c r="F149" s="111"/>
      <c r="G149" s="110"/>
      <c r="H149" s="72"/>
    </row>
    <row r="150" spans="2:8" x14ac:dyDescent="0.2">
      <c r="B150" s="109"/>
      <c r="C150" s="109"/>
      <c r="D150" s="109"/>
      <c r="E150" s="110"/>
      <c r="F150" s="111"/>
      <c r="G150" s="110"/>
      <c r="H150" s="72"/>
    </row>
    <row r="151" spans="2:8" x14ac:dyDescent="0.2">
      <c r="B151" s="109"/>
      <c r="C151" s="109"/>
      <c r="D151" s="109"/>
      <c r="E151" s="110"/>
      <c r="F151" s="111"/>
      <c r="G151" s="110"/>
      <c r="H151" s="72"/>
    </row>
    <row r="152" spans="2:8" x14ac:dyDescent="0.2">
      <c r="B152" s="109"/>
      <c r="C152" s="109"/>
      <c r="D152" s="109"/>
      <c r="E152" s="110"/>
      <c r="F152" s="111"/>
      <c r="G152" s="110"/>
      <c r="H152" s="72"/>
    </row>
    <row r="153" spans="2:8" x14ac:dyDescent="0.2">
      <c r="B153" s="109"/>
      <c r="C153" s="109"/>
      <c r="D153" s="109"/>
      <c r="E153" s="110"/>
      <c r="F153" s="111"/>
      <c r="G153" s="110"/>
      <c r="H153" s="72"/>
    </row>
    <row r="154" spans="2:8" x14ac:dyDescent="0.2">
      <c r="B154" s="109"/>
      <c r="C154" s="109"/>
      <c r="D154" s="109"/>
      <c r="E154" s="110"/>
      <c r="F154" s="111"/>
      <c r="G154" s="110"/>
      <c r="H154" s="72"/>
    </row>
    <row r="155" spans="2:8" x14ac:dyDescent="0.2">
      <c r="B155" s="109"/>
      <c r="C155" s="109"/>
      <c r="D155" s="109"/>
      <c r="E155" s="110"/>
      <c r="F155" s="111"/>
      <c r="G155" s="110"/>
      <c r="H155" s="72"/>
    </row>
    <row r="156" spans="2:8" x14ac:dyDescent="0.2">
      <c r="B156" s="109"/>
      <c r="C156" s="109"/>
      <c r="D156" s="109"/>
      <c r="E156" s="110"/>
      <c r="F156" s="111"/>
      <c r="G156" s="110"/>
      <c r="H156" s="72"/>
    </row>
    <row r="157" spans="2:8" x14ac:dyDescent="0.2">
      <c r="B157" s="109"/>
      <c r="C157" s="109"/>
      <c r="D157" s="109"/>
      <c r="E157" s="110"/>
      <c r="F157" s="111"/>
      <c r="G157" s="110"/>
      <c r="H157" s="72"/>
    </row>
    <row r="158" spans="2:8" x14ac:dyDescent="0.2">
      <c r="B158" s="109"/>
      <c r="C158" s="109"/>
      <c r="D158" s="109"/>
      <c r="E158" s="110"/>
      <c r="F158" s="111"/>
      <c r="G158" s="110"/>
      <c r="H158" s="72"/>
    </row>
    <row r="159" spans="2:8" x14ac:dyDescent="0.2">
      <c r="B159" s="109"/>
      <c r="C159" s="109"/>
      <c r="D159" s="109"/>
      <c r="E159" s="110"/>
      <c r="F159" s="111"/>
      <c r="G159" s="110"/>
      <c r="H159" s="72"/>
    </row>
  </sheetData>
  <mergeCells count="18">
    <mergeCell ref="B75:B77"/>
    <mergeCell ref="B78:B84"/>
    <mergeCell ref="B85:B92"/>
    <mergeCell ref="B42:B47"/>
    <mergeCell ref="B48:B60"/>
    <mergeCell ref="B61:B67"/>
    <mergeCell ref="B68:B69"/>
    <mergeCell ref="B70:B74"/>
    <mergeCell ref="A19:A23"/>
    <mergeCell ref="A25:A32"/>
    <mergeCell ref="A33:A40"/>
    <mergeCell ref="A42:A74"/>
    <mergeCell ref="A75:A92"/>
    <mergeCell ref="A1:H1"/>
    <mergeCell ref="A2:H2"/>
    <mergeCell ref="A5:A9"/>
    <mergeCell ref="A14:A15"/>
    <mergeCell ref="A17:A18"/>
  </mergeCells>
  <phoneticPr fontId="53" type="noConversion"/>
  <pageMargins left="0.7" right="0.7" top="0.75" bottom="0.75" header="0.3" footer="0.3"/>
  <pageSetup paperSize="9" scale="28" fitToHeight="0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249977111117893"/>
  </sheetPr>
  <dimension ref="A1:J36"/>
  <sheetViews>
    <sheetView showGridLines="0" zoomScale="55" zoomScaleNormal="55" workbookViewId="0">
      <selection activeCell="C6" sqref="A6:XFD6"/>
    </sheetView>
  </sheetViews>
  <sheetFormatPr defaultColWidth="8.625" defaultRowHeight="16.5" x14ac:dyDescent="0.2"/>
  <cols>
    <col min="1" max="1" width="8.75" style="114" customWidth="1"/>
    <col min="2" max="2" width="10" style="114" customWidth="1"/>
    <col min="3" max="3" width="19.5" style="114" customWidth="1"/>
    <col min="4" max="4" width="105.125" style="114" customWidth="1"/>
    <col min="5" max="5" width="8.625" style="114"/>
    <col min="6" max="6" width="16.5" style="115" customWidth="1"/>
    <col min="7" max="7" width="12.5" style="116" customWidth="1"/>
    <col min="8" max="8" width="18.375" style="115" customWidth="1"/>
    <col min="9" max="9" width="25.5" style="114" customWidth="1"/>
    <col min="10" max="10" width="17.875" style="114" customWidth="1"/>
    <col min="11" max="16384" width="8.625" style="114"/>
  </cols>
  <sheetData>
    <row r="1" spans="1:10" ht="22.5" customHeight="1" x14ac:dyDescent="0.2">
      <c r="A1" s="291" t="s">
        <v>199</v>
      </c>
      <c r="B1" s="292"/>
      <c r="C1" s="292"/>
      <c r="D1" s="292"/>
      <c r="E1" s="292"/>
      <c r="F1" s="292"/>
      <c r="G1" s="292"/>
      <c r="H1" s="292"/>
      <c r="I1" s="292"/>
    </row>
    <row r="2" spans="1:10" ht="16.5" customHeight="1" x14ac:dyDescent="0.2">
      <c r="A2" s="293" t="s">
        <v>200</v>
      </c>
      <c r="B2" s="294"/>
      <c r="C2" s="294"/>
      <c r="D2" s="294"/>
      <c r="E2" s="294"/>
      <c r="F2" s="294"/>
      <c r="G2" s="294"/>
      <c r="H2" s="294"/>
      <c r="I2" s="294"/>
    </row>
    <row r="3" spans="1:10" s="113" customFormat="1" ht="16.5" customHeight="1" x14ac:dyDescent="0.2">
      <c r="A3" s="117"/>
      <c r="B3" s="118"/>
      <c r="C3" s="119"/>
      <c r="D3" s="120" t="s">
        <v>201</v>
      </c>
      <c r="E3" s="118"/>
      <c r="F3" s="118"/>
      <c r="G3" s="121"/>
      <c r="H3" s="118"/>
      <c r="I3" s="162"/>
    </row>
    <row r="4" spans="1:10" s="113" customFormat="1" ht="18" x14ac:dyDescent="0.2">
      <c r="A4" s="122" t="s">
        <v>202</v>
      </c>
      <c r="B4" s="123" t="s">
        <v>203</v>
      </c>
      <c r="C4" s="124" t="s">
        <v>204</v>
      </c>
      <c r="D4" s="123" t="s">
        <v>205</v>
      </c>
      <c r="E4" s="123" t="s">
        <v>38</v>
      </c>
      <c r="F4" s="125" t="s">
        <v>39</v>
      </c>
      <c r="G4" s="126" t="s">
        <v>40</v>
      </c>
      <c r="H4" s="125" t="s">
        <v>41</v>
      </c>
      <c r="I4" s="163" t="s">
        <v>42</v>
      </c>
      <c r="J4" s="70" t="s">
        <v>206</v>
      </c>
    </row>
    <row r="5" spans="1:10" s="113" customFormat="1" ht="34.5" x14ac:dyDescent="0.2">
      <c r="A5" s="295" t="s">
        <v>207</v>
      </c>
      <c r="B5" s="300" t="s">
        <v>208</v>
      </c>
      <c r="C5" s="128" t="s">
        <v>209</v>
      </c>
      <c r="D5" s="128" t="s">
        <v>210</v>
      </c>
      <c r="E5" s="128" t="s">
        <v>211</v>
      </c>
      <c r="F5" s="129"/>
      <c r="G5" s="130"/>
      <c r="H5" s="131">
        <f>F5*G5</f>
        <v>0</v>
      </c>
      <c r="I5" s="164"/>
      <c r="J5" s="165"/>
    </row>
    <row r="6" spans="1:10" s="113" customFormat="1" ht="36" x14ac:dyDescent="0.2">
      <c r="A6" s="296"/>
      <c r="B6" s="300"/>
      <c r="C6" s="128" t="s">
        <v>212</v>
      </c>
      <c r="D6" s="132" t="s">
        <v>213</v>
      </c>
      <c r="E6" s="128" t="s">
        <v>211</v>
      </c>
      <c r="F6" s="129"/>
      <c r="G6" s="133"/>
      <c r="H6" s="131">
        <f t="shared" ref="H6:H35" si="0">F6*G6</f>
        <v>0</v>
      </c>
      <c r="I6" s="166"/>
      <c r="J6" s="165"/>
    </row>
    <row r="7" spans="1:10" s="113" customFormat="1" ht="51.75" x14ac:dyDescent="0.2">
      <c r="A7" s="296"/>
      <c r="B7" s="300"/>
      <c r="C7" s="128" t="s">
        <v>214</v>
      </c>
      <c r="D7" s="128" t="s">
        <v>215</v>
      </c>
      <c r="E7" s="128" t="s">
        <v>211</v>
      </c>
      <c r="F7" s="129"/>
      <c r="G7" s="130"/>
      <c r="H7" s="131">
        <f t="shared" si="0"/>
        <v>0</v>
      </c>
      <c r="I7" s="164"/>
      <c r="J7" s="165"/>
    </row>
    <row r="8" spans="1:10" s="113" customFormat="1" ht="18" x14ac:dyDescent="0.2">
      <c r="A8" s="296"/>
      <c r="B8" s="127" t="s">
        <v>216</v>
      </c>
      <c r="C8" s="128" t="s">
        <v>217</v>
      </c>
      <c r="D8" s="128" t="s">
        <v>218</v>
      </c>
      <c r="E8" s="128" t="s">
        <v>219</v>
      </c>
      <c r="F8" s="129"/>
      <c r="G8" s="133"/>
      <c r="H8" s="131">
        <f t="shared" si="0"/>
        <v>0</v>
      </c>
      <c r="I8" s="166"/>
      <c r="J8" s="165"/>
    </row>
    <row r="9" spans="1:10" s="113" customFormat="1" ht="18" x14ac:dyDescent="0.2">
      <c r="A9" s="296"/>
      <c r="B9" s="132" t="s">
        <v>220</v>
      </c>
      <c r="C9" s="128" t="s">
        <v>221</v>
      </c>
      <c r="D9" s="134" t="s">
        <v>222</v>
      </c>
      <c r="E9" s="128" t="s">
        <v>223</v>
      </c>
      <c r="F9" s="129"/>
      <c r="G9" s="133"/>
      <c r="H9" s="131">
        <f t="shared" si="0"/>
        <v>0</v>
      </c>
      <c r="I9" s="166"/>
      <c r="J9" s="165"/>
    </row>
    <row r="10" spans="1:10" s="113" customFormat="1" ht="18" x14ac:dyDescent="0.2">
      <c r="A10" s="296"/>
      <c r="B10" s="132" t="s">
        <v>224</v>
      </c>
      <c r="C10" s="128" t="s">
        <v>225</v>
      </c>
      <c r="D10" s="134" t="s">
        <v>226</v>
      </c>
      <c r="E10" s="128" t="s">
        <v>96</v>
      </c>
      <c r="F10" s="129"/>
      <c r="G10" s="133"/>
      <c r="H10" s="131">
        <f t="shared" si="0"/>
        <v>0</v>
      </c>
      <c r="I10" s="166"/>
      <c r="J10" s="165"/>
    </row>
    <row r="11" spans="1:10" s="113" customFormat="1" ht="18" x14ac:dyDescent="0.2">
      <c r="A11" s="296"/>
      <c r="B11" s="127" t="s">
        <v>227</v>
      </c>
      <c r="C11" s="128" t="s">
        <v>228</v>
      </c>
      <c r="D11" s="128" t="s">
        <v>229</v>
      </c>
      <c r="E11" s="128" t="s">
        <v>230</v>
      </c>
      <c r="F11" s="129"/>
      <c r="G11" s="133"/>
      <c r="H11" s="131">
        <f t="shared" si="0"/>
        <v>0</v>
      </c>
      <c r="I11" s="166"/>
      <c r="J11" s="165"/>
    </row>
    <row r="12" spans="1:10" s="113" customFormat="1" ht="17.25" x14ac:dyDescent="0.2">
      <c r="A12" s="296"/>
      <c r="B12" s="301" t="s">
        <v>231</v>
      </c>
      <c r="C12" s="128" t="s">
        <v>93</v>
      </c>
      <c r="D12" s="134" t="s">
        <v>232</v>
      </c>
      <c r="E12" s="128" t="s">
        <v>96</v>
      </c>
      <c r="F12" s="129"/>
      <c r="G12" s="133"/>
      <c r="H12" s="131">
        <f t="shared" si="0"/>
        <v>0</v>
      </c>
      <c r="I12" s="166"/>
      <c r="J12" s="165"/>
    </row>
    <row r="13" spans="1:10" s="113" customFormat="1" ht="17.25" x14ac:dyDescent="0.2">
      <c r="A13" s="296"/>
      <c r="B13" s="301"/>
      <c r="C13" s="128" t="s">
        <v>233</v>
      </c>
      <c r="D13" s="134" t="s">
        <v>234</v>
      </c>
      <c r="E13" s="128" t="s">
        <v>96</v>
      </c>
      <c r="F13" s="129"/>
      <c r="G13" s="130"/>
      <c r="H13" s="131">
        <f t="shared" si="0"/>
        <v>0</v>
      </c>
      <c r="I13" s="164"/>
      <c r="J13" s="165"/>
    </row>
    <row r="14" spans="1:10" s="113" customFormat="1" ht="18" x14ac:dyDescent="0.2">
      <c r="A14" s="296"/>
      <c r="B14" s="127" t="s">
        <v>235</v>
      </c>
      <c r="C14" s="128" t="s">
        <v>236</v>
      </c>
      <c r="D14" s="128" t="s">
        <v>237</v>
      </c>
      <c r="E14" s="128" t="s">
        <v>238</v>
      </c>
      <c r="F14" s="129"/>
      <c r="G14" s="130"/>
      <c r="H14" s="131">
        <f t="shared" si="0"/>
        <v>0</v>
      </c>
      <c r="I14" s="164"/>
      <c r="J14" s="165"/>
    </row>
    <row r="15" spans="1:10" s="113" customFormat="1" ht="18" x14ac:dyDescent="0.2">
      <c r="A15" s="297"/>
      <c r="B15" s="127" t="s">
        <v>239</v>
      </c>
      <c r="C15" s="128" t="s">
        <v>240</v>
      </c>
      <c r="D15" s="128" t="s">
        <v>241</v>
      </c>
      <c r="E15" s="128" t="s">
        <v>238</v>
      </c>
      <c r="F15" s="129"/>
      <c r="G15" s="133"/>
      <c r="H15" s="131">
        <f t="shared" si="0"/>
        <v>0</v>
      </c>
      <c r="I15" s="166"/>
      <c r="J15" s="165"/>
    </row>
    <row r="16" spans="1:10" s="113" customFormat="1" ht="34.5" x14ac:dyDescent="0.2">
      <c r="A16" s="295" t="s">
        <v>242</v>
      </c>
      <c r="B16" s="300" t="s">
        <v>208</v>
      </c>
      <c r="C16" s="128" t="s">
        <v>209</v>
      </c>
      <c r="D16" s="128" t="s">
        <v>210</v>
      </c>
      <c r="E16" s="128" t="s">
        <v>211</v>
      </c>
      <c r="F16" s="129"/>
      <c r="G16" s="130"/>
      <c r="H16" s="131">
        <f t="shared" si="0"/>
        <v>0</v>
      </c>
      <c r="I16" s="164"/>
      <c r="J16" s="165"/>
    </row>
    <row r="17" spans="1:10" s="113" customFormat="1" ht="36" x14ac:dyDescent="0.2">
      <c r="A17" s="296"/>
      <c r="B17" s="300"/>
      <c r="C17" s="128" t="s">
        <v>212</v>
      </c>
      <c r="D17" s="132" t="s">
        <v>213</v>
      </c>
      <c r="E17" s="128" t="s">
        <v>211</v>
      </c>
      <c r="F17" s="129"/>
      <c r="G17" s="133"/>
      <c r="H17" s="131">
        <f t="shared" si="0"/>
        <v>0</v>
      </c>
      <c r="I17" s="166"/>
      <c r="J17" s="165"/>
    </row>
    <row r="18" spans="1:10" s="113" customFormat="1" ht="51.75" x14ac:dyDescent="0.2">
      <c r="A18" s="296"/>
      <c r="B18" s="300"/>
      <c r="C18" s="128" t="s">
        <v>214</v>
      </c>
      <c r="D18" s="128" t="s">
        <v>215</v>
      </c>
      <c r="E18" s="128" t="s">
        <v>211</v>
      </c>
      <c r="F18" s="129"/>
      <c r="G18" s="130"/>
      <c r="H18" s="131">
        <f t="shared" si="0"/>
        <v>0</v>
      </c>
      <c r="I18" s="164"/>
      <c r="J18" s="165"/>
    </row>
    <row r="19" spans="1:10" s="113" customFormat="1" ht="18" x14ac:dyDescent="0.2">
      <c r="A19" s="296"/>
      <c r="B19" s="127" t="s">
        <v>216</v>
      </c>
      <c r="C19" s="128" t="s">
        <v>217</v>
      </c>
      <c r="D19" s="128" t="s">
        <v>218</v>
      </c>
      <c r="E19" s="128" t="s">
        <v>219</v>
      </c>
      <c r="F19" s="129"/>
      <c r="G19" s="133"/>
      <c r="H19" s="131">
        <f t="shared" si="0"/>
        <v>0</v>
      </c>
      <c r="I19" s="166"/>
      <c r="J19" s="165"/>
    </row>
    <row r="20" spans="1:10" s="113" customFormat="1" ht="18" x14ac:dyDescent="0.2">
      <c r="A20" s="296"/>
      <c r="B20" s="132" t="s">
        <v>220</v>
      </c>
      <c r="C20" s="128" t="s">
        <v>221</v>
      </c>
      <c r="D20" s="134" t="s">
        <v>243</v>
      </c>
      <c r="E20" s="128" t="s">
        <v>223</v>
      </c>
      <c r="F20" s="129"/>
      <c r="G20" s="133"/>
      <c r="H20" s="131">
        <f t="shared" si="0"/>
        <v>0</v>
      </c>
      <c r="I20" s="166"/>
      <c r="J20" s="165"/>
    </row>
    <row r="21" spans="1:10" s="113" customFormat="1" ht="18" x14ac:dyDescent="0.2">
      <c r="A21" s="296"/>
      <c r="B21" s="132" t="s">
        <v>224</v>
      </c>
      <c r="C21" s="128" t="s">
        <v>225</v>
      </c>
      <c r="D21" s="134" t="s">
        <v>226</v>
      </c>
      <c r="E21" s="128" t="s">
        <v>96</v>
      </c>
      <c r="F21" s="129"/>
      <c r="G21" s="133"/>
      <c r="H21" s="131">
        <f t="shared" si="0"/>
        <v>0</v>
      </c>
      <c r="I21" s="166"/>
      <c r="J21" s="165"/>
    </row>
    <row r="22" spans="1:10" s="113" customFormat="1" ht="18" x14ac:dyDescent="0.2">
      <c r="A22" s="296"/>
      <c r="B22" s="127" t="s">
        <v>227</v>
      </c>
      <c r="C22" s="128" t="s">
        <v>228</v>
      </c>
      <c r="D22" s="128" t="s">
        <v>229</v>
      </c>
      <c r="E22" s="128" t="s">
        <v>230</v>
      </c>
      <c r="F22" s="129"/>
      <c r="G22" s="133"/>
      <c r="H22" s="131">
        <f t="shared" si="0"/>
        <v>0</v>
      </c>
      <c r="I22" s="166"/>
      <c r="J22" s="165"/>
    </row>
    <row r="23" spans="1:10" s="113" customFormat="1" ht="17.25" x14ac:dyDescent="0.2">
      <c r="A23" s="296"/>
      <c r="B23" s="301" t="s">
        <v>231</v>
      </c>
      <c r="C23" s="128" t="s">
        <v>93</v>
      </c>
      <c r="D23" s="134" t="s">
        <v>232</v>
      </c>
      <c r="E23" s="128" t="s">
        <v>96</v>
      </c>
      <c r="F23" s="129"/>
      <c r="G23" s="133"/>
      <c r="H23" s="131">
        <f t="shared" si="0"/>
        <v>0</v>
      </c>
      <c r="I23" s="166"/>
      <c r="J23" s="165"/>
    </row>
    <row r="24" spans="1:10" s="113" customFormat="1" ht="17.25" x14ac:dyDescent="0.2">
      <c r="A24" s="296"/>
      <c r="B24" s="301"/>
      <c r="C24" s="128" t="s">
        <v>233</v>
      </c>
      <c r="D24" s="134" t="s">
        <v>234</v>
      </c>
      <c r="E24" s="128" t="s">
        <v>96</v>
      </c>
      <c r="F24" s="129"/>
      <c r="G24" s="130"/>
      <c r="H24" s="131">
        <f t="shared" si="0"/>
        <v>0</v>
      </c>
      <c r="I24" s="164"/>
      <c r="J24" s="165"/>
    </row>
    <row r="25" spans="1:10" s="113" customFormat="1" ht="18" x14ac:dyDescent="0.2">
      <c r="A25" s="296"/>
      <c r="B25" s="127" t="s">
        <v>235</v>
      </c>
      <c r="C25" s="128" t="s">
        <v>236</v>
      </c>
      <c r="D25" s="128" t="s">
        <v>237</v>
      </c>
      <c r="E25" s="128" t="s">
        <v>238</v>
      </c>
      <c r="F25" s="129"/>
      <c r="G25" s="130"/>
      <c r="H25" s="131">
        <f t="shared" si="0"/>
        <v>0</v>
      </c>
      <c r="I25" s="164"/>
      <c r="J25" s="165"/>
    </row>
    <row r="26" spans="1:10" s="113" customFormat="1" ht="18" x14ac:dyDescent="0.2">
      <c r="A26" s="296"/>
      <c r="B26" s="135" t="s">
        <v>239</v>
      </c>
      <c r="C26" s="136" t="s">
        <v>240</v>
      </c>
      <c r="D26" s="136" t="s">
        <v>241</v>
      </c>
      <c r="E26" s="136" t="s">
        <v>238</v>
      </c>
      <c r="F26" s="137"/>
      <c r="G26" s="138"/>
      <c r="H26" s="139">
        <f t="shared" si="0"/>
        <v>0</v>
      </c>
      <c r="I26" s="167"/>
      <c r="J26" s="165"/>
    </row>
    <row r="27" spans="1:10" s="113" customFormat="1" ht="16.5" customHeight="1" x14ac:dyDescent="0.2">
      <c r="A27" s="140"/>
      <c r="B27" s="141"/>
      <c r="C27" s="141"/>
      <c r="D27" s="142" t="s">
        <v>244</v>
      </c>
      <c r="E27" s="141"/>
      <c r="F27" s="141"/>
      <c r="G27" s="143"/>
      <c r="H27" s="144"/>
      <c r="I27" s="87"/>
      <c r="J27" s="165"/>
    </row>
    <row r="28" spans="1:10" s="113" customFormat="1" ht="17.25" x14ac:dyDescent="0.2">
      <c r="A28" s="298" t="s">
        <v>245</v>
      </c>
      <c r="B28" s="302" t="s">
        <v>246</v>
      </c>
      <c r="C28" s="145" t="s">
        <v>247</v>
      </c>
      <c r="D28" s="145" t="s">
        <v>248</v>
      </c>
      <c r="E28" s="145" t="s">
        <v>96</v>
      </c>
      <c r="F28" s="146"/>
      <c r="G28" s="147"/>
      <c r="H28" s="148">
        <f t="shared" si="0"/>
        <v>0</v>
      </c>
      <c r="I28" s="168"/>
      <c r="J28" s="165"/>
    </row>
    <row r="29" spans="1:10" s="113" customFormat="1" ht="34.5" x14ac:dyDescent="0.2">
      <c r="A29" s="298"/>
      <c r="B29" s="301"/>
      <c r="C29" s="149" t="s">
        <v>249</v>
      </c>
      <c r="D29" s="149" t="s">
        <v>250</v>
      </c>
      <c r="E29" s="149" t="s">
        <v>96</v>
      </c>
      <c r="F29" s="150"/>
      <c r="G29" s="151"/>
      <c r="H29" s="131">
        <f t="shared" si="0"/>
        <v>0</v>
      </c>
      <c r="I29" s="169"/>
      <c r="J29" s="165"/>
    </row>
    <row r="30" spans="1:10" s="113" customFormat="1" ht="34.5" x14ac:dyDescent="0.2">
      <c r="A30" s="298"/>
      <c r="B30" s="301"/>
      <c r="C30" s="149" t="s">
        <v>251</v>
      </c>
      <c r="D30" s="149" t="s">
        <v>252</v>
      </c>
      <c r="E30" s="149" t="s">
        <v>96</v>
      </c>
      <c r="F30" s="150"/>
      <c r="G30" s="151"/>
      <c r="H30" s="131">
        <f t="shared" si="0"/>
        <v>0</v>
      </c>
      <c r="I30" s="169"/>
      <c r="J30" s="165"/>
    </row>
    <row r="31" spans="1:10" s="113" customFormat="1" ht="17.25" x14ac:dyDescent="0.2">
      <c r="A31" s="298"/>
      <c r="B31" s="301" t="s">
        <v>227</v>
      </c>
      <c r="C31" s="149" t="s">
        <v>253</v>
      </c>
      <c r="D31" s="149" t="s">
        <v>254</v>
      </c>
      <c r="E31" s="149" t="s">
        <v>255</v>
      </c>
      <c r="F31" s="150"/>
      <c r="G31" s="152"/>
      <c r="H31" s="131">
        <f t="shared" si="0"/>
        <v>0</v>
      </c>
      <c r="I31" s="170"/>
      <c r="J31" s="165"/>
    </row>
    <row r="32" spans="1:10" s="113" customFormat="1" ht="17.25" x14ac:dyDescent="0.2">
      <c r="A32" s="298"/>
      <c r="B32" s="301"/>
      <c r="C32" s="149" t="s">
        <v>256</v>
      </c>
      <c r="D32" s="149" t="s">
        <v>257</v>
      </c>
      <c r="E32" s="149" t="s">
        <v>255</v>
      </c>
      <c r="F32" s="150"/>
      <c r="G32" s="151"/>
      <c r="H32" s="131">
        <f t="shared" si="0"/>
        <v>0</v>
      </c>
      <c r="I32" s="169"/>
      <c r="J32" s="165"/>
    </row>
    <row r="33" spans="1:10" s="113" customFormat="1" ht="17.25" x14ac:dyDescent="0.2">
      <c r="A33" s="298"/>
      <c r="B33" s="300" t="s">
        <v>258</v>
      </c>
      <c r="C33" s="128" t="s">
        <v>259</v>
      </c>
      <c r="D33" s="128" t="s">
        <v>260</v>
      </c>
      <c r="E33" s="128" t="s">
        <v>255</v>
      </c>
      <c r="F33" s="129"/>
      <c r="G33" s="130"/>
      <c r="H33" s="131">
        <f t="shared" si="0"/>
        <v>0</v>
      </c>
      <c r="I33" s="164"/>
      <c r="J33" s="165"/>
    </row>
    <row r="34" spans="1:10" s="113" customFormat="1" ht="17.25" x14ac:dyDescent="0.2">
      <c r="A34" s="298"/>
      <c r="B34" s="300"/>
      <c r="C34" s="128" t="s">
        <v>261</v>
      </c>
      <c r="D34" s="128" t="s">
        <v>262</v>
      </c>
      <c r="E34" s="128" t="s">
        <v>255</v>
      </c>
      <c r="F34" s="129"/>
      <c r="G34" s="130"/>
      <c r="H34" s="131">
        <f t="shared" si="0"/>
        <v>0</v>
      </c>
      <c r="I34" s="164"/>
      <c r="J34" s="165"/>
    </row>
    <row r="35" spans="1:10" s="113" customFormat="1" ht="18" x14ac:dyDescent="0.2">
      <c r="A35" s="299"/>
      <c r="B35" s="153" t="s">
        <v>216</v>
      </c>
      <c r="C35" s="154" t="s">
        <v>263</v>
      </c>
      <c r="D35" s="154" t="s">
        <v>218</v>
      </c>
      <c r="E35" s="154" t="s">
        <v>219</v>
      </c>
      <c r="F35" s="155"/>
      <c r="G35" s="156"/>
      <c r="H35" s="131">
        <f t="shared" si="0"/>
        <v>0</v>
      </c>
      <c r="I35" s="171"/>
      <c r="J35" s="165"/>
    </row>
    <row r="36" spans="1:10" ht="18" x14ac:dyDescent="0.2">
      <c r="A36" s="157"/>
      <c r="B36" s="157" t="s">
        <v>41</v>
      </c>
      <c r="C36" s="158"/>
      <c r="D36" s="158"/>
      <c r="E36" s="159"/>
      <c r="F36" s="158"/>
      <c r="G36" s="160"/>
      <c r="H36" s="161">
        <f>SUM(H5:H35)</f>
        <v>0</v>
      </c>
      <c r="I36" s="172"/>
    </row>
  </sheetData>
  <mergeCells count="12">
    <mergeCell ref="A1:I1"/>
    <mergeCell ref="A2:I2"/>
    <mergeCell ref="A5:A15"/>
    <mergeCell ref="A16:A26"/>
    <mergeCell ref="A28:A35"/>
    <mergeCell ref="B5:B7"/>
    <mergeCell ref="B12:B13"/>
    <mergeCell ref="B16:B18"/>
    <mergeCell ref="B23:B24"/>
    <mergeCell ref="B28:B30"/>
    <mergeCell ref="B31:B32"/>
    <mergeCell ref="B33:B34"/>
  </mergeCells>
  <phoneticPr fontId="53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-0.249977111117893"/>
    <pageSetUpPr fitToPage="1"/>
  </sheetPr>
  <dimension ref="A1:H146"/>
  <sheetViews>
    <sheetView topLeftCell="A100" zoomScale="85" zoomScaleNormal="85" workbookViewId="0">
      <selection activeCell="B20" sqref="B20"/>
    </sheetView>
  </sheetViews>
  <sheetFormatPr defaultColWidth="10" defaultRowHeight="16.5" x14ac:dyDescent="0.2"/>
  <cols>
    <col min="1" max="1" width="27.75" style="73" customWidth="1"/>
    <col min="2" max="2" width="38.75" style="74" customWidth="1"/>
    <col min="3" max="3" width="108.75" style="74" customWidth="1"/>
    <col min="4" max="4" width="13.75" style="74" customWidth="1"/>
    <col min="5" max="5" width="16.125" style="75" customWidth="1"/>
    <col min="6" max="6" width="10" style="76"/>
    <col min="7" max="7" width="19.375" style="75" customWidth="1"/>
    <col min="8" max="8" width="26.125" style="74" customWidth="1"/>
    <col min="9" max="16384" width="10" style="77"/>
  </cols>
  <sheetData>
    <row r="1" spans="1:8" ht="24.75" x14ac:dyDescent="0.2">
      <c r="A1" s="303" t="s">
        <v>33</v>
      </c>
      <c r="B1" s="303"/>
      <c r="C1" s="303"/>
      <c r="D1" s="303"/>
      <c r="E1" s="303"/>
      <c r="F1" s="303"/>
      <c r="G1" s="303"/>
      <c r="H1" s="303"/>
    </row>
    <row r="2" spans="1:8" ht="21" x14ac:dyDescent="0.2">
      <c r="A2" s="284" t="s">
        <v>264</v>
      </c>
      <c r="B2" s="285"/>
      <c r="C2" s="285"/>
      <c r="D2" s="285"/>
      <c r="E2" s="285"/>
      <c r="F2" s="285"/>
      <c r="G2" s="285"/>
      <c r="H2" s="285"/>
    </row>
    <row r="3" spans="1:8" s="70" customFormat="1" ht="18" x14ac:dyDescent="0.2">
      <c r="A3" s="78" t="s">
        <v>35</v>
      </c>
      <c r="B3" s="78"/>
      <c r="C3" s="78"/>
      <c r="D3" s="78" t="s">
        <v>38</v>
      </c>
      <c r="E3" s="79" t="s">
        <v>39</v>
      </c>
      <c r="F3" s="80" t="s">
        <v>40</v>
      </c>
      <c r="G3" s="81" t="s">
        <v>41</v>
      </c>
      <c r="H3" s="78" t="s">
        <v>42</v>
      </c>
    </row>
    <row r="4" spans="1:8" s="70" customFormat="1" ht="18" x14ac:dyDescent="0.2">
      <c r="A4" s="82" t="s">
        <v>265</v>
      </c>
      <c r="B4" s="83"/>
      <c r="C4" s="83"/>
      <c r="D4" s="83"/>
      <c r="E4" s="84"/>
      <c r="F4" s="85"/>
      <c r="G4" s="86"/>
      <c r="H4" s="87"/>
    </row>
    <row r="5" spans="1:8" s="70" customFormat="1" ht="17.25" x14ac:dyDescent="0.2">
      <c r="A5" s="287" t="s">
        <v>266</v>
      </c>
      <c r="B5" s="89" t="s">
        <v>267</v>
      </c>
      <c r="C5" s="89" t="s">
        <v>268</v>
      </c>
      <c r="D5" s="89" t="s">
        <v>78</v>
      </c>
      <c r="E5" s="90">
        <v>800</v>
      </c>
      <c r="F5" s="91"/>
      <c r="G5" s="92">
        <f t="shared" ref="G5:G68" si="0">E5*F5</f>
        <v>0</v>
      </c>
      <c r="H5" s="88"/>
    </row>
    <row r="6" spans="1:8" s="70" customFormat="1" ht="17.25" x14ac:dyDescent="0.2">
      <c r="A6" s="287"/>
      <c r="B6" s="89" t="s">
        <v>269</v>
      </c>
      <c r="C6" s="89" t="s">
        <v>270</v>
      </c>
      <c r="D6" s="89" t="s">
        <v>78</v>
      </c>
      <c r="E6" s="90">
        <v>750</v>
      </c>
      <c r="F6" s="91"/>
      <c r="G6" s="92">
        <f t="shared" si="0"/>
        <v>0</v>
      </c>
      <c r="H6" s="88"/>
    </row>
    <row r="7" spans="1:8" s="70" customFormat="1" ht="17.25" x14ac:dyDescent="0.2">
      <c r="A7" s="287"/>
      <c r="B7" s="89" t="s">
        <v>271</v>
      </c>
      <c r="C7" s="89" t="s">
        <v>272</v>
      </c>
      <c r="D7" s="89" t="s">
        <v>78</v>
      </c>
      <c r="E7" s="90">
        <v>650</v>
      </c>
      <c r="F7" s="91"/>
      <c r="G7" s="92">
        <f t="shared" si="0"/>
        <v>0</v>
      </c>
      <c r="H7" s="88"/>
    </row>
    <row r="8" spans="1:8" s="70" customFormat="1" ht="17.25" x14ac:dyDescent="0.2">
      <c r="A8" s="287"/>
      <c r="B8" s="89" t="s">
        <v>273</v>
      </c>
      <c r="C8" s="89" t="s">
        <v>274</v>
      </c>
      <c r="D8" s="89" t="s">
        <v>78</v>
      </c>
      <c r="E8" s="90">
        <v>950</v>
      </c>
      <c r="F8" s="91"/>
      <c r="G8" s="92">
        <f t="shared" si="0"/>
        <v>0</v>
      </c>
      <c r="H8" s="88"/>
    </row>
    <row r="9" spans="1:8" s="70" customFormat="1" ht="17.25" x14ac:dyDescent="0.2">
      <c r="A9" s="287"/>
      <c r="B9" s="89" t="s">
        <v>275</v>
      </c>
      <c r="C9" s="89" t="s">
        <v>276</v>
      </c>
      <c r="D9" s="89" t="s">
        <v>78</v>
      </c>
      <c r="E9" s="90">
        <v>900</v>
      </c>
      <c r="F9" s="91"/>
      <c r="G9" s="92">
        <f t="shared" si="0"/>
        <v>0</v>
      </c>
      <c r="H9" s="88"/>
    </row>
    <row r="10" spans="1:8" s="70" customFormat="1" ht="17.25" x14ac:dyDescent="0.2">
      <c r="A10" s="287"/>
      <c r="B10" s="89" t="s">
        <v>277</v>
      </c>
      <c r="C10" s="89" t="s">
        <v>278</v>
      </c>
      <c r="D10" s="89" t="s">
        <v>78</v>
      </c>
      <c r="E10" s="90">
        <v>800</v>
      </c>
      <c r="F10" s="91"/>
      <c r="G10" s="92">
        <f t="shared" si="0"/>
        <v>0</v>
      </c>
      <c r="H10" s="88"/>
    </row>
    <row r="11" spans="1:8" s="70" customFormat="1" ht="17.25" x14ac:dyDescent="0.2">
      <c r="A11" s="287"/>
      <c r="B11" s="89" t="s">
        <v>279</v>
      </c>
      <c r="C11" s="89" t="s">
        <v>280</v>
      </c>
      <c r="D11" s="89" t="s">
        <v>78</v>
      </c>
      <c r="E11" s="90">
        <v>350</v>
      </c>
      <c r="F11" s="91"/>
      <c r="G11" s="92">
        <f t="shared" si="0"/>
        <v>0</v>
      </c>
      <c r="H11" s="88"/>
    </row>
    <row r="12" spans="1:8" s="70" customFormat="1" ht="17.25" x14ac:dyDescent="0.2">
      <c r="A12" s="287"/>
      <c r="B12" s="89" t="s">
        <v>281</v>
      </c>
      <c r="C12" s="89" t="s">
        <v>282</v>
      </c>
      <c r="D12" s="89" t="s">
        <v>78</v>
      </c>
      <c r="E12" s="90">
        <v>250</v>
      </c>
      <c r="F12" s="91"/>
      <c r="G12" s="92">
        <f t="shared" si="0"/>
        <v>0</v>
      </c>
      <c r="H12" s="88"/>
    </row>
    <row r="13" spans="1:8" s="70" customFormat="1" ht="17.25" x14ac:dyDescent="0.2">
      <c r="A13" s="287"/>
      <c r="B13" s="89" t="s">
        <v>283</v>
      </c>
      <c r="C13" s="89" t="s">
        <v>284</v>
      </c>
      <c r="D13" s="89" t="s">
        <v>78</v>
      </c>
      <c r="E13" s="90">
        <v>150</v>
      </c>
      <c r="F13" s="91"/>
      <c r="G13" s="92">
        <f t="shared" si="0"/>
        <v>0</v>
      </c>
      <c r="H13" s="88"/>
    </row>
    <row r="14" spans="1:8" s="70" customFormat="1" ht="17.25" x14ac:dyDescent="0.2">
      <c r="A14" s="287"/>
      <c r="B14" s="89" t="s">
        <v>285</v>
      </c>
      <c r="C14" s="89" t="s">
        <v>286</v>
      </c>
      <c r="D14" s="89" t="s">
        <v>84</v>
      </c>
      <c r="E14" s="90">
        <v>2000</v>
      </c>
      <c r="F14" s="91"/>
      <c r="G14" s="92">
        <f t="shared" si="0"/>
        <v>0</v>
      </c>
      <c r="H14" s="88"/>
    </row>
    <row r="15" spans="1:8" s="70" customFormat="1" ht="17.25" x14ac:dyDescent="0.2">
      <c r="A15" s="287"/>
      <c r="B15" s="89" t="s">
        <v>287</v>
      </c>
      <c r="C15" s="89" t="s">
        <v>288</v>
      </c>
      <c r="D15" s="89" t="s">
        <v>47</v>
      </c>
      <c r="E15" s="90">
        <v>100</v>
      </c>
      <c r="F15" s="91"/>
      <c r="G15" s="92">
        <f t="shared" si="0"/>
        <v>0</v>
      </c>
      <c r="H15" s="88"/>
    </row>
    <row r="16" spans="1:8" s="70" customFormat="1" ht="17.25" x14ac:dyDescent="0.2">
      <c r="A16" s="287"/>
      <c r="B16" s="89" t="s">
        <v>289</v>
      </c>
      <c r="C16" s="89" t="s">
        <v>290</v>
      </c>
      <c r="D16" s="89" t="s">
        <v>47</v>
      </c>
      <c r="E16" s="90">
        <v>250</v>
      </c>
      <c r="F16" s="91"/>
      <c r="G16" s="92">
        <f t="shared" si="0"/>
        <v>0</v>
      </c>
      <c r="H16" s="88"/>
    </row>
    <row r="17" spans="1:8" s="70" customFormat="1" ht="17.25" x14ac:dyDescent="0.2">
      <c r="A17" s="287"/>
      <c r="B17" s="89" t="s">
        <v>291</v>
      </c>
      <c r="C17" s="89" t="s">
        <v>292</v>
      </c>
      <c r="D17" s="89" t="s">
        <v>78</v>
      </c>
      <c r="E17" s="90">
        <v>110</v>
      </c>
      <c r="F17" s="91"/>
      <c r="G17" s="92">
        <f t="shared" si="0"/>
        <v>0</v>
      </c>
      <c r="H17" s="88"/>
    </row>
    <row r="18" spans="1:8" s="70" customFormat="1" ht="17.25" x14ac:dyDescent="0.2">
      <c r="A18" s="304" t="s">
        <v>293</v>
      </c>
      <c r="B18" s="89" t="s">
        <v>294</v>
      </c>
      <c r="C18" s="89" t="s">
        <v>295</v>
      </c>
      <c r="D18" s="89" t="s">
        <v>47</v>
      </c>
      <c r="E18" s="94">
        <v>800</v>
      </c>
      <c r="F18" s="95"/>
      <c r="G18" s="92">
        <f t="shared" si="0"/>
        <v>0</v>
      </c>
      <c r="H18" s="96"/>
    </row>
    <row r="19" spans="1:8" s="70" customFormat="1" ht="17.25" x14ac:dyDescent="0.2">
      <c r="A19" s="304"/>
      <c r="B19" s="89" t="s">
        <v>296</v>
      </c>
      <c r="C19" s="89" t="s">
        <v>297</v>
      </c>
      <c r="D19" s="89" t="s">
        <v>84</v>
      </c>
      <c r="E19" s="94">
        <v>2900</v>
      </c>
      <c r="F19" s="95"/>
      <c r="G19" s="92">
        <f t="shared" si="0"/>
        <v>0</v>
      </c>
      <c r="H19" s="96"/>
    </row>
    <row r="20" spans="1:8" s="70" customFormat="1" ht="17.25" x14ac:dyDescent="0.2">
      <c r="A20" s="304"/>
      <c r="B20" s="89" t="s">
        <v>298</v>
      </c>
      <c r="C20" s="89" t="s">
        <v>299</v>
      </c>
      <c r="D20" s="89" t="s">
        <v>78</v>
      </c>
      <c r="E20" s="94">
        <v>1500</v>
      </c>
      <c r="F20" s="95"/>
      <c r="G20" s="92">
        <f t="shared" si="0"/>
        <v>0</v>
      </c>
      <c r="H20" s="96"/>
    </row>
    <row r="21" spans="1:8" s="71" customFormat="1" ht="16.899999999999999" customHeight="1" x14ac:dyDescent="0.2">
      <c r="A21" s="305"/>
      <c r="B21" s="89" t="s">
        <v>300</v>
      </c>
      <c r="C21" s="89" t="s">
        <v>301</v>
      </c>
      <c r="D21" s="89" t="s">
        <v>132</v>
      </c>
      <c r="E21" s="97">
        <v>1500</v>
      </c>
      <c r="F21" s="98"/>
      <c r="G21" s="92">
        <f t="shared" si="0"/>
        <v>0</v>
      </c>
      <c r="H21" s="99"/>
    </row>
    <row r="22" spans="1:8" s="70" customFormat="1" ht="13.9" customHeight="1" x14ac:dyDescent="0.2">
      <c r="A22" s="304"/>
      <c r="B22" s="89" t="s">
        <v>302</v>
      </c>
      <c r="C22" s="89" t="s">
        <v>303</v>
      </c>
      <c r="D22" s="89" t="s">
        <v>47</v>
      </c>
      <c r="E22" s="94">
        <v>1440</v>
      </c>
      <c r="F22" s="95"/>
      <c r="G22" s="92">
        <f t="shared" si="0"/>
        <v>0</v>
      </c>
      <c r="H22" s="96"/>
    </row>
    <row r="23" spans="1:8" s="70" customFormat="1" ht="13.9" customHeight="1" x14ac:dyDescent="0.2">
      <c r="A23" s="304"/>
      <c r="B23" s="89" t="s">
        <v>304</v>
      </c>
      <c r="C23" s="89" t="s">
        <v>305</v>
      </c>
      <c r="D23" s="89" t="s">
        <v>47</v>
      </c>
      <c r="E23" s="94">
        <v>1970</v>
      </c>
      <c r="F23" s="95"/>
      <c r="G23" s="92">
        <f t="shared" si="0"/>
        <v>0</v>
      </c>
      <c r="H23" s="96"/>
    </row>
    <row r="24" spans="1:8" s="70" customFormat="1" ht="17.25" x14ac:dyDescent="0.2">
      <c r="A24" s="304" t="s">
        <v>306</v>
      </c>
      <c r="B24" s="89" t="s">
        <v>307</v>
      </c>
      <c r="C24" s="89" t="s">
        <v>308</v>
      </c>
      <c r="D24" s="89" t="s">
        <v>132</v>
      </c>
      <c r="E24" s="94">
        <v>750</v>
      </c>
      <c r="F24" s="95"/>
      <c r="G24" s="92">
        <f t="shared" si="0"/>
        <v>0</v>
      </c>
      <c r="H24" s="96"/>
    </row>
    <row r="25" spans="1:8" s="70" customFormat="1" ht="17.25" x14ac:dyDescent="0.2">
      <c r="A25" s="304"/>
      <c r="B25" s="89" t="s">
        <v>309</v>
      </c>
      <c r="C25" s="89" t="s">
        <v>310</v>
      </c>
      <c r="D25" s="89" t="s">
        <v>132</v>
      </c>
      <c r="E25" s="94">
        <v>550</v>
      </c>
      <c r="F25" s="95"/>
      <c r="G25" s="92">
        <f t="shared" si="0"/>
        <v>0</v>
      </c>
      <c r="H25" s="96"/>
    </row>
    <row r="26" spans="1:8" s="70" customFormat="1" ht="17.25" x14ac:dyDescent="0.2">
      <c r="A26" s="304" t="s">
        <v>311</v>
      </c>
      <c r="B26" s="89" t="s">
        <v>312</v>
      </c>
      <c r="C26" s="89" t="s">
        <v>313</v>
      </c>
      <c r="D26" s="89" t="s">
        <v>47</v>
      </c>
      <c r="E26" s="94">
        <v>4128</v>
      </c>
      <c r="F26" s="95"/>
      <c r="G26" s="92">
        <f t="shared" si="0"/>
        <v>0</v>
      </c>
      <c r="H26" s="96"/>
    </row>
    <row r="27" spans="1:8" s="70" customFormat="1" ht="17.25" x14ac:dyDescent="0.2">
      <c r="A27" s="304"/>
      <c r="B27" s="89" t="s">
        <v>314</v>
      </c>
      <c r="C27" s="89" t="s">
        <v>313</v>
      </c>
      <c r="D27" s="89" t="s">
        <v>47</v>
      </c>
      <c r="E27" s="94">
        <v>3927</v>
      </c>
      <c r="F27" s="95"/>
      <c r="G27" s="92">
        <f t="shared" si="0"/>
        <v>0</v>
      </c>
      <c r="H27" s="96"/>
    </row>
    <row r="28" spans="1:8" s="70" customFormat="1" ht="17.25" x14ac:dyDescent="0.2">
      <c r="A28" s="304" t="s">
        <v>315</v>
      </c>
      <c r="B28" s="89" t="s">
        <v>312</v>
      </c>
      <c r="C28" s="89" t="s">
        <v>313</v>
      </c>
      <c r="D28" s="89" t="s">
        <v>47</v>
      </c>
      <c r="E28" s="94">
        <v>8000</v>
      </c>
      <c r="F28" s="95"/>
      <c r="G28" s="92">
        <f t="shared" si="0"/>
        <v>0</v>
      </c>
      <c r="H28" s="96"/>
    </row>
    <row r="29" spans="1:8" s="70" customFormat="1" ht="17.25" x14ac:dyDescent="0.2">
      <c r="A29" s="304"/>
      <c r="B29" s="89" t="s">
        <v>314</v>
      </c>
      <c r="C29" s="89" t="s">
        <v>313</v>
      </c>
      <c r="D29" s="89" t="s">
        <v>47</v>
      </c>
      <c r="E29" s="94">
        <v>4000</v>
      </c>
      <c r="F29" s="95"/>
      <c r="G29" s="92">
        <f t="shared" si="0"/>
        <v>0</v>
      </c>
      <c r="H29" s="96"/>
    </row>
    <row r="30" spans="1:8" s="70" customFormat="1" ht="17.25" x14ac:dyDescent="0.2">
      <c r="A30" s="304" t="s">
        <v>316</v>
      </c>
      <c r="B30" s="89" t="s">
        <v>317</v>
      </c>
      <c r="C30" s="89" t="s">
        <v>318</v>
      </c>
      <c r="D30" s="89" t="s">
        <v>47</v>
      </c>
      <c r="E30" s="94">
        <v>1037.4000000000001</v>
      </c>
      <c r="F30" s="95"/>
      <c r="G30" s="92">
        <f t="shared" si="0"/>
        <v>0</v>
      </c>
      <c r="H30" s="96"/>
    </row>
    <row r="31" spans="1:8" s="70" customFormat="1" ht="17.25" x14ac:dyDescent="0.2">
      <c r="A31" s="304"/>
      <c r="B31" s="89" t="s">
        <v>319</v>
      </c>
      <c r="C31" s="89" t="s">
        <v>320</v>
      </c>
      <c r="D31" s="89" t="s">
        <v>47</v>
      </c>
      <c r="E31" s="94">
        <v>318.25</v>
      </c>
      <c r="F31" s="95"/>
      <c r="G31" s="92">
        <f t="shared" si="0"/>
        <v>0</v>
      </c>
      <c r="H31" s="96"/>
    </row>
    <row r="32" spans="1:8" s="70" customFormat="1" ht="17.25" x14ac:dyDescent="0.2">
      <c r="A32" s="304"/>
      <c r="B32" s="89" t="s">
        <v>321</v>
      </c>
      <c r="C32" s="89" t="s">
        <v>320</v>
      </c>
      <c r="D32" s="89" t="s">
        <v>47</v>
      </c>
      <c r="E32" s="94">
        <v>352.9</v>
      </c>
      <c r="F32" s="95"/>
      <c r="G32" s="92">
        <f t="shared" si="0"/>
        <v>0</v>
      </c>
      <c r="H32" s="96"/>
    </row>
    <row r="33" spans="1:8" s="70" customFormat="1" ht="17.25" x14ac:dyDescent="0.2">
      <c r="A33" s="304"/>
      <c r="B33" s="89" t="s">
        <v>322</v>
      </c>
      <c r="C33" s="89" t="s">
        <v>323</v>
      </c>
      <c r="D33" s="89" t="s">
        <v>47</v>
      </c>
      <c r="E33" s="94">
        <v>405.65</v>
      </c>
      <c r="F33" s="95"/>
      <c r="G33" s="92">
        <f t="shared" si="0"/>
        <v>0</v>
      </c>
      <c r="H33" s="96"/>
    </row>
    <row r="34" spans="1:8" s="70" customFormat="1" ht="17.25" x14ac:dyDescent="0.2">
      <c r="A34" s="304"/>
      <c r="B34" s="89" t="s">
        <v>324</v>
      </c>
      <c r="C34" s="89" t="s">
        <v>325</v>
      </c>
      <c r="D34" s="89" t="s">
        <v>132</v>
      </c>
      <c r="E34" s="94">
        <v>429.4</v>
      </c>
      <c r="F34" s="95"/>
      <c r="G34" s="92">
        <f t="shared" si="0"/>
        <v>0</v>
      </c>
      <c r="H34" s="96"/>
    </row>
    <row r="35" spans="1:8" s="70" customFormat="1" ht="17.25" x14ac:dyDescent="0.2">
      <c r="A35" s="304"/>
      <c r="B35" s="89" t="s">
        <v>326</v>
      </c>
      <c r="C35" s="89" t="s">
        <v>325</v>
      </c>
      <c r="D35" s="89" t="s">
        <v>132</v>
      </c>
      <c r="E35" s="94">
        <v>247.95</v>
      </c>
      <c r="F35" s="95"/>
      <c r="G35" s="92">
        <f t="shared" si="0"/>
        <v>0</v>
      </c>
      <c r="H35" s="96"/>
    </row>
    <row r="36" spans="1:8" s="70" customFormat="1" ht="17.25" x14ac:dyDescent="0.2">
      <c r="A36" s="304"/>
      <c r="B36" s="89" t="s">
        <v>327</v>
      </c>
      <c r="C36" s="89" t="s">
        <v>328</v>
      </c>
      <c r="D36" s="89" t="s">
        <v>132</v>
      </c>
      <c r="E36" s="94">
        <v>200</v>
      </c>
      <c r="F36" s="95"/>
      <c r="G36" s="92">
        <f t="shared" si="0"/>
        <v>0</v>
      </c>
      <c r="H36" s="96"/>
    </row>
    <row r="37" spans="1:8" s="70" customFormat="1" ht="17.25" x14ac:dyDescent="0.2">
      <c r="A37" s="304"/>
      <c r="B37" s="89" t="s">
        <v>329</v>
      </c>
      <c r="C37" s="89" t="s">
        <v>330</v>
      </c>
      <c r="D37" s="89" t="s">
        <v>132</v>
      </c>
      <c r="E37" s="94">
        <v>200</v>
      </c>
      <c r="F37" s="95"/>
      <c r="G37" s="92">
        <f t="shared" si="0"/>
        <v>0</v>
      </c>
      <c r="H37" s="96"/>
    </row>
    <row r="38" spans="1:8" s="70" customFormat="1" ht="17.25" x14ac:dyDescent="0.2">
      <c r="A38" s="304"/>
      <c r="B38" s="89" t="s">
        <v>331</v>
      </c>
      <c r="C38" s="89" t="s">
        <v>332</v>
      </c>
      <c r="D38" s="89" t="s">
        <v>333</v>
      </c>
      <c r="E38" s="94">
        <v>190</v>
      </c>
      <c r="F38" s="95"/>
      <c r="G38" s="92">
        <f t="shared" si="0"/>
        <v>0</v>
      </c>
      <c r="H38" s="96"/>
    </row>
    <row r="39" spans="1:8" s="70" customFormat="1" ht="17.25" x14ac:dyDescent="0.2">
      <c r="A39" s="304"/>
      <c r="B39" s="89" t="s">
        <v>331</v>
      </c>
      <c r="C39" s="89" t="s">
        <v>334</v>
      </c>
      <c r="D39" s="89" t="s">
        <v>333</v>
      </c>
      <c r="E39" s="94">
        <v>190</v>
      </c>
      <c r="F39" s="95"/>
      <c r="G39" s="92">
        <f t="shared" si="0"/>
        <v>0</v>
      </c>
      <c r="H39" s="96"/>
    </row>
    <row r="40" spans="1:8" s="70" customFormat="1" ht="17.25" x14ac:dyDescent="0.2">
      <c r="A40" s="304"/>
      <c r="B40" s="89" t="s">
        <v>335</v>
      </c>
      <c r="C40" s="89" t="s">
        <v>336</v>
      </c>
      <c r="D40" s="89" t="s">
        <v>337</v>
      </c>
      <c r="E40" s="94">
        <v>190</v>
      </c>
      <c r="F40" s="95"/>
      <c r="G40" s="92">
        <f t="shared" si="0"/>
        <v>0</v>
      </c>
      <c r="H40" s="96"/>
    </row>
    <row r="41" spans="1:8" s="70" customFormat="1" ht="17.25" x14ac:dyDescent="0.2">
      <c r="A41" s="304" t="s">
        <v>338</v>
      </c>
      <c r="B41" s="89" t="s">
        <v>339</v>
      </c>
      <c r="C41" s="89" t="s">
        <v>340</v>
      </c>
      <c r="D41" s="89" t="s">
        <v>84</v>
      </c>
      <c r="E41" s="94">
        <v>1500</v>
      </c>
      <c r="F41" s="95"/>
      <c r="G41" s="92">
        <f t="shared" si="0"/>
        <v>0</v>
      </c>
      <c r="H41" s="96"/>
    </row>
    <row r="42" spans="1:8" s="70" customFormat="1" ht="17.25" x14ac:dyDescent="0.2">
      <c r="A42" s="304"/>
      <c r="B42" s="89" t="s">
        <v>341</v>
      </c>
      <c r="C42" s="89" t="s">
        <v>342</v>
      </c>
      <c r="D42" s="89" t="s">
        <v>84</v>
      </c>
      <c r="E42" s="94">
        <v>950</v>
      </c>
      <c r="F42" s="95"/>
      <c r="G42" s="92">
        <f t="shared" si="0"/>
        <v>0</v>
      </c>
      <c r="H42" s="96"/>
    </row>
    <row r="43" spans="1:8" s="70" customFormat="1" ht="17.25" x14ac:dyDescent="0.2">
      <c r="A43" s="304"/>
      <c r="B43" s="89" t="s">
        <v>343</v>
      </c>
      <c r="C43" s="89" t="s">
        <v>344</v>
      </c>
      <c r="D43" s="89" t="s">
        <v>84</v>
      </c>
      <c r="E43" s="94">
        <v>1900</v>
      </c>
      <c r="F43" s="95"/>
      <c r="G43" s="92">
        <f t="shared" si="0"/>
        <v>0</v>
      </c>
      <c r="H43" s="96"/>
    </row>
    <row r="44" spans="1:8" s="70" customFormat="1" ht="51.75" x14ac:dyDescent="0.2">
      <c r="A44" s="304"/>
      <c r="B44" s="89" t="s">
        <v>345</v>
      </c>
      <c r="C44" s="89" t="s">
        <v>346</v>
      </c>
      <c r="D44" s="89" t="s">
        <v>84</v>
      </c>
      <c r="E44" s="94">
        <v>40000</v>
      </c>
      <c r="F44" s="95"/>
      <c r="G44" s="92">
        <f t="shared" si="0"/>
        <v>0</v>
      </c>
      <c r="H44" s="96" t="s">
        <v>347</v>
      </c>
    </row>
    <row r="45" spans="1:8" s="70" customFormat="1" ht="18" x14ac:dyDescent="0.2">
      <c r="A45" s="93" t="s">
        <v>348</v>
      </c>
      <c r="B45" s="89" t="s">
        <v>348</v>
      </c>
      <c r="C45" s="89" t="s">
        <v>349</v>
      </c>
      <c r="D45" s="89" t="s">
        <v>57</v>
      </c>
      <c r="E45" s="94">
        <v>5000</v>
      </c>
      <c r="F45" s="95"/>
      <c r="G45" s="92">
        <f t="shared" si="0"/>
        <v>0</v>
      </c>
      <c r="H45" s="96"/>
    </row>
    <row r="46" spans="1:8" s="70" customFormat="1" ht="34.5" x14ac:dyDescent="0.2">
      <c r="A46" s="304" t="s">
        <v>350</v>
      </c>
      <c r="B46" s="290" t="s">
        <v>351</v>
      </c>
      <c r="C46" s="89" t="s">
        <v>352</v>
      </c>
      <c r="D46" s="89" t="s">
        <v>333</v>
      </c>
      <c r="E46" s="94">
        <v>9500</v>
      </c>
      <c r="F46" s="95"/>
      <c r="G46" s="92">
        <f t="shared" si="0"/>
        <v>0</v>
      </c>
      <c r="H46" s="96"/>
    </row>
    <row r="47" spans="1:8" s="70" customFormat="1" ht="13.9" customHeight="1" x14ac:dyDescent="0.2">
      <c r="A47" s="304"/>
      <c r="B47" s="290"/>
      <c r="C47" s="89" t="s">
        <v>353</v>
      </c>
      <c r="D47" s="89" t="s">
        <v>47</v>
      </c>
      <c r="E47" s="94">
        <v>1500</v>
      </c>
      <c r="F47" s="95"/>
      <c r="G47" s="92">
        <f t="shared" si="0"/>
        <v>0</v>
      </c>
      <c r="H47" s="96"/>
    </row>
    <row r="48" spans="1:8" s="70" customFormat="1" ht="34.5" x14ac:dyDescent="0.2">
      <c r="A48" s="304"/>
      <c r="B48" s="290" t="s">
        <v>354</v>
      </c>
      <c r="C48" s="89" t="s">
        <v>352</v>
      </c>
      <c r="D48" s="89" t="s">
        <v>333</v>
      </c>
      <c r="E48" s="94">
        <v>4750</v>
      </c>
      <c r="F48" s="95"/>
      <c r="G48" s="92">
        <f t="shared" si="0"/>
        <v>0</v>
      </c>
      <c r="H48" s="96"/>
    </row>
    <row r="49" spans="1:8" s="70" customFormat="1" ht="17.25" x14ac:dyDescent="0.2">
      <c r="A49" s="304"/>
      <c r="B49" s="290"/>
      <c r="C49" s="89" t="s">
        <v>353</v>
      </c>
      <c r="D49" s="89" t="s">
        <v>47</v>
      </c>
      <c r="E49" s="94">
        <v>1000</v>
      </c>
      <c r="F49" s="95"/>
      <c r="G49" s="92">
        <f t="shared" si="0"/>
        <v>0</v>
      </c>
      <c r="H49" s="96"/>
    </row>
    <row r="50" spans="1:8" s="70" customFormat="1" ht="17.25" x14ac:dyDescent="0.2">
      <c r="A50" s="304" t="s">
        <v>355</v>
      </c>
      <c r="B50" s="89" t="s">
        <v>356</v>
      </c>
      <c r="C50" s="290" t="s">
        <v>357</v>
      </c>
      <c r="D50" s="89" t="s">
        <v>47</v>
      </c>
      <c r="E50" s="94">
        <v>950</v>
      </c>
      <c r="F50" s="95"/>
      <c r="G50" s="92">
        <f t="shared" si="0"/>
        <v>0</v>
      </c>
      <c r="H50" s="96"/>
    </row>
    <row r="51" spans="1:8" s="70" customFormat="1" ht="17.25" x14ac:dyDescent="0.2">
      <c r="A51" s="304"/>
      <c r="B51" s="89" t="s">
        <v>358</v>
      </c>
      <c r="C51" s="290"/>
      <c r="D51" s="89" t="s">
        <v>47</v>
      </c>
      <c r="E51" s="94">
        <v>750</v>
      </c>
      <c r="F51" s="95"/>
      <c r="G51" s="92">
        <f t="shared" si="0"/>
        <v>0</v>
      </c>
      <c r="H51" s="96"/>
    </row>
    <row r="52" spans="1:8" s="70" customFormat="1" ht="34.5" x14ac:dyDescent="0.2">
      <c r="A52" s="304"/>
      <c r="B52" s="89" t="s">
        <v>359</v>
      </c>
      <c r="C52" s="89" t="s">
        <v>360</v>
      </c>
      <c r="D52" s="89" t="s">
        <v>47</v>
      </c>
      <c r="E52" s="94">
        <v>1900</v>
      </c>
      <c r="F52" s="95"/>
      <c r="G52" s="92">
        <f t="shared" si="0"/>
        <v>0</v>
      </c>
      <c r="H52" s="96"/>
    </row>
    <row r="53" spans="1:8" s="70" customFormat="1" ht="34.5" x14ac:dyDescent="0.2">
      <c r="A53" s="304"/>
      <c r="B53" s="89" t="s">
        <v>361</v>
      </c>
      <c r="C53" s="89" t="s">
        <v>360</v>
      </c>
      <c r="D53" s="89" t="s">
        <v>47</v>
      </c>
      <c r="E53" s="94">
        <v>1400</v>
      </c>
      <c r="F53" s="95"/>
      <c r="G53" s="92">
        <f t="shared" si="0"/>
        <v>0</v>
      </c>
      <c r="H53" s="96"/>
    </row>
    <row r="54" spans="1:8" s="70" customFormat="1" ht="23.25" customHeight="1" x14ac:dyDescent="0.2">
      <c r="A54" s="304"/>
      <c r="B54" s="89" t="s">
        <v>362</v>
      </c>
      <c r="C54" s="290" t="s">
        <v>363</v>
      </c>
      <c r="D54" s="89" t="s">
        <v>47</v>
      </c>
      <c r="E54" s="94">
        <v>2850</v>
      </c>
      <c r="F54" s="95"/>
      <c r="G54" s="92">
        <f t="shared" si="0"/>
        <v>0</v>
      </c>
      <c r="H54" s="96"/>
    </row>
    <row r="55" spans="1:8" s="70" customFormat="1" ht="31.15" customHeight="1" x14ac:dyDescent="0.2">
      <c r="A55" s="304"/>
      <c r="B55" s="89" t="s">
        <v>364</v>
      </c>
      <c r="C55" s="290"/>
      <c r="D55" s="89" t="s">
        <v>47</v>
      </c>
      <c r="E55" s="90">
        <v>1900</v>
      </c>
      <c r="F55" s="95"/>
      <c r="G55" s="92">
        <f t="shared" si="0"/>
        <v>0</v>
      </c>
      <c r="H55" s="96"/>
    </row>
    <row r="56" spans="1:8" s="70" customFormat="1" ht="69" x14ac:dyDescent="0.2">
      <c r="A56" s="304"/>
      <c r="B56" s="290" t="s">
        <v>365</v>
      </c>
      <c r="C56" s="89" t="s">
        <v>366</v>
      </c>
      <c r="D56" s="89" t="s">
        <v>367</v>
      </c>
      <c r="E56" s="94">
        <v>28500</v>
      </c>
      <c r="F56" s="95"/>
      <c r="G56" s="92">
        <f t="shared" si="0"/>
        <v>0</v>
      </c>
      <c r="H56" s="96"/>
    </row>
    <row r="57" spans="1:8" s="70" customFormat="1" ht="69" x14ac:dyDescent="0.2">
      <c r="A57" s="304"/>
      <c r="B57" s="290"/>
      <c r="C57" s="89" t="s">
        <v>366</v>
      </c>
      <c r="D57" s="89" t="s">
        <v>368</v>
      </c>
      <c r="E57" s="94">
        <v>73442.600000000006</v>
      </c>
      <c r="F57" s="95"/>
      <c r="G57" s="92">
        <f t="shared" si="0"/>
        <v>0</v>
      </c>
      <c r="H57" s="96"/>
    </row>
    <row r="58" spans="1:8" s="70" customFormat="1" ht="23.25" customHeight="1" x14ac:dyDescent="0.2">
      <c r="A58" s="304"/>
      <c r="B58" s="290"/>
      <c r="C58" s="89" t="s">
        <v>369</v>
      </c>
      <c r="D58" s="88" t="s">
        <v>47</v>
      </c>
      <c r="E58" s="94">
        <v>25000</v>
      </c>
      <c r="F58" s="95"/>
      <c r="G58" s="92">
        <f t="shared" si="0"/>
        <v>0</v>
      </c>
      <c r="H58" s="96"/>
    </row>
    <row r="59" spans="1:8" s="70" customFormat="1" ht="69" x14ac:dyDescent="0.2">
      <c r="A59" s="304"/>
      <c r="B59" s="290" t="s">
        <v>370</v>
      </c>
      <c r="C59" s="89" t="s">
        <v>366</v>
      </c>
      <c r="D59" s="89" t="s">
        <v>371</v>
      </c>
      <c r="E59" s="94">
        <v>19000</v>
      </c>
      <c r="F59" s="95"/>
      <c r="G59" s="92">
        <f t="shared" si="0"/>
        <v>0</v>
      </c>
      <c r="H59" s="96"/>
    </row>
    <row r="60" spans="1:8" s="70" customFormat="1" ht="69" x14ac:dyDescent="0.2">
      <c r="A60" s="304"/>
      <c r="B60" s="290"/>
      <c r="C60" s="89" t="s">
        <v>366</v>
      </c>
      <c r="D60" s="89" t="s">
        <v>372</v>
      </c>
      <c r="E60" s="94">
        <v>54311.5</v>
      </c>
      <c r="F60" s="95"/>
      <c r="G60" s="92">
        <f t="shared" si="0"/>
        <v>0</v>
      </c>
      <c r="H60" s="96"/>
    </row>
    <row r="61" spans="1:8" s="70" customFormat="1" ht="20.25" customHeight="1" x14ac:dyDescent="0.2">
      <c r="A61" s="304"/>
      <c r="B61" s="290"/>
      <c r="C61" s="89" t="s">
        <v>369</v>
      </c>
      <c r="D61" s="88" t="s">
        <v>47</v>
      </c>
      <c r="E61" s="94">
        <v>16000</v>
      </c>
      <c r="F61" s="95"/>
      <c r="G61" s="92">
        <f t="shared" si="0"/>
        <v>0</v>
      </c>
      <c r="H61" s="96"/>
    </row>
    <row r="62" spans="1:8" s="70" customFormat="1" ht="17.25" x14ac:dyDescent="0.2">
      <c r="A62" s="304"/>
      <c r="B62" s="89" t="s">
        <v>373</v>
      </c>
      <c r="C62" s="290" t="s">
        <v>374</v>
      </c>
      <c r="D62" s="89" t="s">
        <v>333</v>
      </c>
      <c r="E62" s="94">
        <v>700</v>
      </c>
      <c r="F62" s="95"/>
      <c r="G62" s="92">
        <f t="shared" si="0"/>
        <v>0</v>
      </c>
      <c r="H62" s="96"/>
    </row>
    <row r="63" spans="1:8" s="70" customFormat="1" ht="17.25" x14ac:dyDescent="0.2">
      <c r="A63" s="304"/>
      <c r="B63" s="89" t="s">
        <v>375</v>
      </c>
      <c r="C63" s="290"/>
      <c r="D63" s="89" t="s">
        <v>333</v>
      </c>
      <c r="E63" s="94">
        <v>700</v>
      </c>
      <c r="F63" s="95"/>
      <c r="G63" s="92">
        <f t="shared" si="0"/>
        <v>0</v>
      </c>
      <c r="H63" s="96"/>
    </row>
    <row r="64" spans="1:8" s="70" customFormat="1" ht="17.25" x14ac:dyDescent="0.2">
      <c r="A64" s="304"/>
      <c r="B64" s="89" t="s">
        <v>376</v>
      </c>
      <c r="C64" s="290" t="s">
        <v>377</v>
      </c>
      <c r="D64" s="89" t="s">
        <v>333</v>
      </c>
      <c r="E64" s="94">
        <v>4750</v>
      </c>
      <c r="F64" s="95"/>
      <c r="G64" s="92">
        <f t="shared" si="0"/>
        <v>0</v>
      </c>
      <c r="H64" s="96"/>
    </row>
    <row r="65" spans="1:8" s="70" customFormat="1" ht="17.25" x14ac:dyDescent="0.2">
      <c r="A65" s="304"/>
      <c r="B65" s="89" t="s">
        <v>378</v>
      </c>
      <c r="C65" s="290"/>
      <c r="D65" s="89" t="s">
        <v>333</v>
      </c>
      <c r="E65" s="94">
        <v>4750</v>
      </c>
      <c r="F65" s="95"/>
      <c r="G65" s="92">
        <f t="shared" si="0"/>
        <v>0</v>
      </c>
      <c r="H65" s="96"/>
    </row>
    <row r="66" spans="1:8" s="70" customFormat="1" ht="17.25" x14ac:dyDescent="0.2">
      <c r="A66" s="304"/>
      <c r="B66" s="89" t="s">
        <v>379</v>
      </c>
      <c r="C66" s="290" t="s">
        <v>380</v>
      </c>
      <c r="D66" s="89" t="s">
        <v>47</v>
      </c>
      <c r="E66" s="94">
        <v>1400</v>
      </c>
      <c r="F66" s="95"/>
      <c r="G66" s="92">
        <f t="shared" si="0"/>
        <v>0</v>
      </c>
      <c r="H66" s="96"/>
    </row>
    <row r="67" spans="1:8" s="70" customFormat="1" ht="17.25" x14ac:dyDescent="0.2">
      <c r="A67" s="304"/>
      <c r="B67" s="89" t="s">
        <v>381</v>
      </c>
      <c r="C67" s="290"/>
      <c r="D67" s="89" t="s">
        <v>47</v>
      </c>
      <c r="E67" s="94">
        <v>1100</v>
      </c>
      <c r="F67" s="95"/>
      <c r="G67" s="92">
        <f t="shared" si="0"/>
        <v>0</v>
      </c>
      <c r="H67" s="96"/>
    </row>
    <row r="68" spans="1:8" s="70" customFormat="1" ht="17.25" x14ac:dyDescent="0.2">
      <c r="A68" s="304"/>
      <c r="B68" s="89" t="s">
        <v>382</v>
      </c>
      <c r="C68" s="89" t="s">
        <v>383</v>
      </c>
      <c r="D68" s="89" t="s">
        <v>47</v>
      </c>
      <c r="E68" s="94">
        <v>1100</v>
      </c>
      <c r="F68" s="95"/>
      <c r="G68" s="92">
        <f t="shared" si="0"/>
        <v>0</v>
      </c>
      <c r="H68" s="96"/>
    </row>
    <row r="69" spans="1:8" s="70" customFormat="1" ht="17.25" x14ac:dyDescent="0.2">
      <c r="A69" s="304"/>
      <c r="B69" s="89" t="s">
        <v>384</v>
      </c>
      <c r="C69" s="89" t="s">
        <v>385</v>
      </c>
      <c r="D69" s="89" t="s">
        <v>47</v>
      </c>
      <c r="E69" s="94">
        <v>1550</v>
      </c>
      <c r="F69" s="95"/>
      <c r="G69" s="92">
        <f t="shared" ref="G69:G79" si="1">E69*F69</f>
        <v>0</v>
      </c>
      <c r="H69" s="96"/>
    </row>
    <row r="70" spans="1:8" s="70" customFormat="1" ht="17.25" x14ac:dyDescent="0.2">
      <c r="A70" s="304" t="s">
        <v>386</v>
      </c>
      <c r="B70" s="89" t="s">
        <v>387</v>
      </c>
      <c r="C70" s="290" t="s">
        <v>388</v>
      </c>
      <c r="D70" s="89" t="s">
        <v>333</v>
      </c>
      <c r="E70" s="94">
        <v>7500</v>
      </c>
      <c r="F70" s="95"/>
      <c r="G70" s="92">
        <f t="shared" si="1"/>
        <v>0</v>
      </c>
      <c r="H70" s="96"/>
    </row>
    <row r="71" spans="1:8" s="70" customFormat="1" ht="17.25" x14ac:dyDescent="0.2">
      <c r="A71" s="304"/>
      <c r="B71" s="89" t="s">
        <v>389</v>
      </c>
      <c r="C71" s="290"/>
      <c r="D71" s="89" t="s">
        <v>333</v>
      </c>
      <c r="E71" s="94">
        <v>3800</v>
      </c>
      <c r="F71" s="95"/>
      <c r="G71" s="92">
        <f t="shared" si="1"/>
        <v>0</v>
      </c>
      <c r="H71" s="96"/>
    </row>
    <row r="72" spans="1:8" s="70" customFormat="1" ht="17.25" x14ac:dyDescent="0.2">
      <c r="A72" s="304"/>
      <c r="B72" s="89" t="s">
        <v>390</v>
      </c>
      <c r="C72" s="290" t="s">
        <v>391</v>
      </c>
      <c r="D72" s="89" t="s">
        <v>333</v>
      </c>
      <c r="E72" s="94">
        <v>7000</v>
      </c>
      <c r="F72" s="95"/>
      <c r="G72" s="92">
        <f t="shared" si="1"/>
        <v>0</v>
      </c>
      <c r="H72" s="96"/>
    </row>
    <row r="73" spans="1:8" s="70" customFormat="1" ht="17.25" x14ac:dyDescent="0.2">
      <c r="A73" s="304"/>
      <c r="B73" s="89" t="s">
        <v>392</v>
      </c>
      <c r="C73" s="290"/>
      <c r="D73" s="89" t="s">
        <v>333</v>
      </c>
      <c r="E73" s="94">
        <v>5400</v>
      </c>
      <c r="F73" s="95"/>
      <c r="G73" s="92">
        <f t="shared" si="1"/>
        <v>0</v>
      </c>
      <c r="H73" s="96"/>
    </row>
    <row r="74" spans="1:8" s="70" customFormat="1" ht="16.149999999999999" customHeight="1" x14ac:dyDescent="0.2">
      <c r="A74" s="304"/>
      <c r="B74" s="89" t="s">
        <v>393</v>
      </c>
      <c r="C74" s="290" t="s">
        <v>394</v>
      </c>
      <c r="D74" s="89" t="s">
        <v>333</v>
      </c>
      <c r="E74" s="94">
        <v>2600</v>
      </c>
      <c r="F74" s="95"/>
      <c r="G74" s="92">
        <f t="shared" si="1"/>
        <v>0</v>
      </c>
      <c r="H74" s="96"/>
    </row>
    <row r="75" spans="1:8" s="70" customFormat="1" ht="17.25" x14ac:dyDescent="0.2">
      <c r="A75" s="304"/>
      <c r="B75" s="89" t="s">
        <v>395</v>
      </c>
      <c r="C75" s="290"/>
      <c r="D75" s="89" t="s">
        <v>333</v>
      </c>
      <c r="E75" s="94">
        <v>1900</v>
      </c>
      <c r="F75" s="95"/>
      <c r="G75" s="92">
        <f t="shared" si="1"/>
        <v>0</v>
      </c>
      <c r="H75" s="96"/>
    </row>
    <row r="76" spans="1:8" s="70" customFormat="1" ht="17.25" x14ac:dyDescent="0.2">
      <c r="A76" s="304"/>
      <c r="B76" s="89" t="s">
        <v>396</v>
      </c>
      <c r="C76" s="89" t="s">
        <v>397</v>
      </c>
      <c r="D76" s="89" t="s">
        <v>47</v>
      </c>
      <c r="E76" s="94">
        <v>1300</v>
      </c>
      <c r="F76" s="95"/>
      <c r="G76" s="92">
        <f t="shared" si="1"/>
        <v>0</v>
      </c>
      <c r="H76" s="96"/>
    </row>
    <row r="77" spans="1:8" s="70" customFormat="1" ht="17.25" x14ac:dyDescent="0.2">
      <c r="A77" s="304"/>
      <c r="B77" s="89" t="s">
        <v>398</v>
      </c>
      <c r="C77" s="89" t="s">
        <v>397</v>
      </c>
      <c r="D77" s="89" t="s">
        <v>47</v>
      </c>
      <c r="E77" s="94">
        <v>1000</v>
      </c>
      <c r="F77" s="95"/>
      <c r="G77" s="92">
        <f t="shared" si="1"/>
        <v>0</v>
      </c>
      <c r="H77" s="96"/>
    </row>
    <row r="78" spans="1:8" s="70" customFormat="1" ht="17.25" x14ac:dyDescent="0.2">
      <c r="A78" s="304"/>
      <c r="B78" s="89" t="s">
        <v>399</v>
      </c>
      <c r="C78" s="290" t="s">
        <v>400</v>
      </c>
      <c r="D78" s="89" t="s">
        <v>64</v>
      </c>
      <c r="E78" s="94">
        <v>2700</v>
      </c>
      <c r="F78" s="95"/>
      <c r="G78" s="92">
        <f t="shared" si="1"/>
        <v>0</v>
      </c>
      <c r="H78" s="96"/>
    </row>
    <row r="79" spans="1:8" s="70" customFormat="1" ht="17.25" x14ac:dyDescent="0.2">
      <c r="A79" s="304"/>
      <c r="B79" s="89" t="s">
        <v>401</v>
      </c>
      <c r="C79" s="290"/>
      <c r="D79" s="89" t="s">
        <v>64</v>
      </c>
      <c r="E79" s="94">
        <v>2300</v>
      </c>
      <c r="F79" s="95"/>
      <c r="G79" s="92">
        <f t="shared" si="1"/>
        <v>0</v>
      </c>
      <c r="H79" s="96"/>
    </row>
    <row r="80" spans="1:8" s="70" customFormat="1" ht="18" x14ac:dyDescent="0.2">
      <c r="A80" s="100" t="s">
        <v>402</v>
      </c>
      <c r="B80" s="101"/>
      <c r="C80" s="101"/>
      <c r="D80" s="101"/>
      <c r="E80" s="84"/>
      <c r="F80" s="102"/>
      <c r="G80" s="86"/>
      <c r="H80" s="87"/>
    </row>
    <row r="81" spans="1:8" s="70" customFormat="1" ht="34.5" x14ac:dyDescent="0.2">
      <c r="A81" s="103" t="s">
        <v>403</v>
      </c>
      <c r="B81" s="104" t="s">
        <v>404</v>
      </c>
      <c r="C81" s="104" t="s">
        <v>405</v>
      </c>
      <c r="D81" s="104" t="s">
        <v>57</v>
      </c>
      <c r="E81" s="105">
        <v>5000</v>
      </c>
      <c r="F81" s="95"/>
      <c r="G81" s="92">
        <f t="shared" ref="G81:G85" si="2">E81*F81</f>
        <v>0</v>
      </c>
      <c r="H81" s="106"/>
    </row>
    <row r="82" spans="1:8" s="70" customFormat="1" ht="17.25" x14ac:dyDescent="0.2">
      <c r="A82" s="306" t="s">
        <v>406</v>
      </c>
      <c r="B82" s="104" t="s">
        <v>407</v>
      </c>
      <c r="C82" s="104" t="s">
        <v>408</v>
      </c>
      <c r="D82" s="104" t="s">
        <v>64</v>
      </c>
      <c r="E82" s="105">
        <v>2500</v>
      </c>
      <c r="F82" s="95"/>
      <c r="G82" s="92">
        <f t="shared" si="2"/>
        <v>0</v>
      </c>
      <c r="H82" s="106"/>
    </row>
    <row r="83" spans="1:8" s="70" customFormat="1" ht="34.5" x14ac:dyDescent="0.2">
      <c r="A83" s="306"/>
      <c r="B83" s="104" t="s">
        <v>409</v>
      </c>
      <c r="C83" s="104" t="s">
        <v>410</v>
      </c>
      <c r="D83" s="104" t="s">
        <v>64</v>
      </c>
      <c r="E83" s="105">
        <v>2500</v>
      </c>
      <c r="F83" s="95"/>
      <c r="G83" s="92">
        <f t="shared" si="2"/>
        <v>0</v>
      </c>
      <c r="H83" s="106"/>
    </row>
    <row r="84" spans="1:8" s="70" customFormat="1" ht="34.5" x14ac:dyDescent="0.2">
      <c r="A84" s="306"/>
      <c r="B84" s="104" t="s">
        <v>411</v>
      </c>
      <c r="C84" s="104" t="s">
        <v>412</v>
      </c>
      <c r="D84" s="104" t="s">
        <v>64</v>
      </c>
      <c r="E84" s="105">
        <v>2000</v>
      </c>
      <c r="F84" s="95"/>
      <c r="G84" s="92">
        <f t="shared" si="2"/>
        <v>0</v>
      </c>
      <c r="H84" s="106"/>
    </row>
    <row r="85" spans="1:8" s="70" customFormat="1" ht="34.5" x14ac:dyDescent="0.2">
      <c r="A85" s="306"/>
      <c r="B85" s="104" t="s">
        <v>413</v>
      </c>
      <c r="C85" s="104" t="s">
        <v>414</v>
      </c>
      <c r="D85" s="104" t="s">
        <v>64</v>
      </c>
      <c r="E85" s="105">
        <v>2000</v>
      </c>
      <c r="F85" s="95"/>
      <c r="G85" s="92">
        <f t="shared" si="2"/>
        <v>0</v>
      </c>
      <c r="H85" s="106"/>
    </row>
    <row r="86" spans="1:8" s="72" customFormat="1" ht="21" x14ac:dyDescent="0.2">
      <c r="A86" s="67"/>
      <c r="B86" s="67" t="s">
        <v>41</v>
      </c>
      <c r="C86" s="68"/>
      <c r="D86" s="68"/>
      <c r="E86" s="107"/>
      <c r="F86" s="108"/>
      <c r="G86" s="107">
        <f>SUM(G5:G85)</f>
        <v>0</v>
      </c>
      <c r="H86" s="69"/>
    </row>
    <row r="87" spans="1:8" s="72" customFormat="1" x14ac:dyDescent="0.2">
      <c r="A87" s="109"/>
      <c r="B87" s="109"/>
      <c r="C87" s="109"/>
      <c r="D87" s="109"/>
      <c r="E87" s="110"/>
      <c r="F87" s="111"/>
      <c r="G87" s="110"/>
      <c r="H87" s="109"/>
    </row>
    <row r="88" spans="1:8" s="72" customFormat="1" x14ac:dyDescent="0.2">
      <c r="A88" s="112" t="s">
        <v>415</v>
      </c>
      <c r="B88" s="109"/>
      <c r="C88" s="109"/>
      <c r="D88" s="109"/>
      <c r="E88" s="110"/>
      <c r="F88" s="111"/>
      <c r="G88" s="110"/>
      <c r="H88" s="109"/>
    </row>
    <row r="99" spans="1:3" x14ac:dyDescent="0.2">
      <c r="A99" s="73" t="s">
        <v>416</v>
      </c>
    </row>
    <row r="111" spans="1:3" x14ac:dyDescent="0.2">
      <c r="A111" s="74" t="s">
        <v>417</v>
      </c>
      <c r="C111" s="74" t="s">
        <v>418</v>
      </c>
    </row>
    <row r="112" spans="1:3" x14ac:dyDescent="0.2">
      <c r="B112" s="77"/>
    </row>
    <row r="113" spans="1:3" x14ac:dyDescent="0.2">
      <c r="A113" s="73" t="s">
        <v>419</v>
      </c>
    </row>
    <row r="125" spans="1:3" x14ac:dyDescent="0.2">
      <c r="A125" s="74" t="s">
        <v>420</v>
      </c>
      <c r="B125" s="77"/>
      <c r="C125" s="74" t="s">
        <v>418</v>
      </c>
    </row>
    <row r="128" spans="1:3" x14ac:dyDescent="0.2">
      <c r="A128" s="73" t="s">
        <v>421</v>
      </c>
    </row>
    <row r="146" spans="1:3" x14ac:dyDescent="0.2">
      <c r="A146" s="74" t="s">
        <v>422</v>
      </c>
      <c r="B146" s="77"/>
      <c r="C146" s="74" t="s">
        <v>423</v>
      </c>
    </row>
  </sheetData>
  <protectedRanges>
    <protectedRange sqref="E8:E10" name="Range1_2"/>
  </protectedRanges>
  <mergeCells count="26">
    <mergeCell ref="C70:C71"/>
    <mergeCell ref="C72:C73"/>
    <mergeCell ref="C74:C75"/>
    <mergeCell ref="C78:C79"/>
    <mergeCell ref="C50:C51"/>
    <mergeCell ref="C54:C55"/>
    <mergeCell ref="C62:C63"/>
    <mergeCell ref="C64:C65"/>
    <mergeCell ref="C66:C67"/>
    <mergeCell ref="A50:A69"/>
    <mergeCell ref="A70:A79"/>
    <mergeCell ref="A82:A85"/>
    <mergeCell ref="B46:B47"/>
    <mergeCell ref="B48:B49"/>
    <mergeCell ref="B56:B58"/>
    <mergeCell ref="B59:B61"/>
    <mergeCell ref="A26:A27"/>
    <mergeCell ref="A28:A29"/>
    <mergeCell ref="A30:A40"/>
    <mergeCell ref="A41:A44"/>
    <mergeCell ref="A46:A49"/>
    <mergeCell ref="A1:H1"/>
    <mergeCell ref="A2:H2"/>
    <mergeCell ref="A5:A17"/>
    <mergeCell ref="A18:A23"/>
    <mergeCell ref="A24:A25"/>
  </mergeCells>
  <phoneticPr fontId="53" type="noConversion"/>
  <pageMargins left="0.69930555555555596" right="0.69930555555555596" top="0.75" bottom="0.75" header="0.3" footer="0.3"/>
  <pageSetup paperSize="9" scale="2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-0.249977111117893"/>
    <pageSetUpPr fitToPage="1"/>
  </sheetPr>
  <dimension ref="A1:G25"/>
  <sheetViews>
    <sheetView showGridLines="0" topLeftCell="A2" zoomScale="105" zoomScaleNormal="105" workbookViewId="0">
      <selection activeCell="E7" sqref="E7"/>
    </sheetView>
  </sheetViews>
  <sheetFormatPr defaultColWidth="9" defaultRowHeight="15" x14ac:dyDescent="0.2"/>
  <cols>
    <col min="1" max="1" width="23.5" style="49" customWidth="1"/>
    <col min="2" max="4" width="13.5" style="50" customWidth="1"/>
    <col min="5" max="5" width="17.125" style="50" customWidth="1"/>
    <col min="6" max="6" width="9" style="49"/>
    <col min="7" max="7" width="41.5" style="49" customWidth="1"/>
    <col min="8" max="16384" width="9" style="49"/>
  </cols>
  <sheetData>
    <row r="1" spans="1:7" s="46" customFormat="1" ht="23.25" x14ac:dyDescent="0.2">
      <c r="A1" s="307" t="s">
        <v>33</v>
      </c>
      <c r="B1" s="308"/>
      <c r="C1" s="308"/>
      <c r="D1" s="308"/>
      <c r="E1" s="308"/>
      <c r="F1" s="308"/>
      <c r="G1" s="308"/>
    </row>
    <row r="2" spans="1:7" s="47" customFormat="1" ht="15" customHeight="1" x14ac:dyDescent="0.2">
      <c r="A2" s="309" t="s">
        <v>424</v>
      </c>
      <c r="B2" s="310"/>
      <c r="C2" s="310"/>
      <c r="D2" s="310"/>
      <c r="E2" s="310"/>
      <c r="F2" s="310"/>
      <c r="G2" s="310"/>
    </row>
    <row r="3" spans="1:7" s="48" customFormat="1" ht="15.75" x14ac:dyDescent="0.2">
      <c r="A3" s="311" t="s">
        <v>425</v>
      </c>
      <c r="B3" s="312"/>
      <c r="C3" s="312"/>
      <c r="D3" s="312"/>
      <c r="E3" s="313"/>
      <c r="F3" s="51"/>
      <c r="G3" s="52" t="s">
        <v>426</v>
      </c>
    </row>
    <row r="4" spans="1:7" s="48" customFormat="1" ht="15.75" x14ac:dyDescent="0.2">
      <c r="A4" s="317" t="s">
        <v>427</v>
      </c>
      <c r="B4" s="319" t="s">
        <v>428</v>
      </c>
      <c r="C4" s="319" t="s">
        <v>429</v>
      </c>
      <c r="D4" s="319" t="s">
        <v>430</v>
      </c>
      <c r="E4" s="323" t="s">
        <v>431</v>
      </c>
      <c r="G4" s="53" t="s">
        <v>432</v>
      </c>
    </row>
    <row r="5" spans="1:7" s="48" customFormat="1" ht="15.75" x14ac:dyDescent="0.2">
      <c r="A5" s="318"/>
      <c r="B5" s="320"/>
      <c r="C5" s="320"/>
      <c r="D5" s="320"/>
      <c r="E5" s="324"/>
      <c r="G5" s="53" t="s">
        <v>433</v>
      </c>
    </row>
    <row r="6" spans="1:7" s="48" customFormat="1" ht="16.5" x14ac:dyDescent="0.2">
      <c r="A6" s="54">
        <v>500</v>
      </c>
      <c r="B6" s="55">
        <v>754</v>
      </c>
      <c r="C6" s="55">
        <v>1378</v>
      </c>
      <c r="D6" s="55">
        <v>2015</v>
      </c>
      <c r="E6" s="55">
        <v>3250</v>
      </c>
      <c r="G6" s="53" t="s">
        <v>434</v>
      </c>
    </row>
    <row r="7" spans="1:7" s="48" customFormat="1" ht="16.5" x14ac:dyDescent="0.2">
      <c r="A7" s="54">
        <v>1000</v>
      </c>
      <c r="B7" s="55">
        <v>884</v>
      </c>
      <c r="C7" s="55">
        <v>1508</v>
      </c>
      <c r="D7" s="55">
        <v>2990</v>
      </c>
      <c r="E7" s="55">
        <v>3900</v>
      </c>
      <c r="G7" s="53" t="s">
        <v>435</v>
      </c>
    </row>
    <row r="8" spans="1:7" s="48" customFormat="1" ht="16.5" x14ac:dyDescent="0.2">
      <c r="A8" s="54">
        <v>2000</v>
      </c>
      <c r="B8" s="55">
        <v>1456</v>
      </c>
      <c r="C8" s="55">
        <v>2665</v>
      </c>
      <c r="D8" s="55">
        <v>4550</v>
      </c>
      <c r="E8" s="55">
        <v>4940</v>
      </c>
      <c r="G8" s="53" t="s">
        <v>436</v>
      </c>
    </row>
    <row r="9" spans="1:7" s="48" customFormat="1" ht="16.5" x14ac:dyDescent="0.2">
      <c r="A9" s="54">
        <v>3000</v>
      </c>
      <c r="B9" s="55">
        <v>1974</v>
      </c>
      <c r="C9" s="55">
        <v>3640</v>
      </c>
      <c r="D9" s="55">
        <v>5720</v>
      </c>
      <c r="E9" s="55">
        <v>6240</v>
      </c>
      <c r="G9" s="53" t="s">
        <v>437</v>
      </c>
    </row>
    <row r="10" spans="1:7" s="48" customFormat="1" ht="16.5" x14ac:dyDescent="0.2">
      <c r="A10" s="54">
        <v>4000</v>
      </c>
      <c r="B10" s="55">
        <v>2470</v>
      </c>
      <c r="C10" s="55">
        <v>4550</v>
      </c>
      <c r="D10" s="55">
        <v>6760</v>
      </c>
      <c r="E10" s="55">
        <v>7150</v>
      </c>
      <c r="G10" s="53" t="s">
        <v>438</v>
      </c>
    </row>
    <row r="11" spans="1:7" s="48" customFormat="1" ht="16.5" x14ac:dyDescent="0.2">
      <c r="A11" s="56">
        <v>5000</v>
      </c>
      <c r="B11" s="55">
        <v>3120</v>
      </c>
      <c r="C11" s="55">
        <v>5720</v>
      </c>
      <c r="D11" s="55">
        <v>7800</v>
      </c>
      <c r="E11" s="55">
        <v>8580</v>
      </c>
      <c r="G11" s="53" t="s">
        <v>439</v>
      </c>
    </row>
    <row r="12" spans="1:7" s="48" customFormat="1" ht="16.5" x14ac:dyDescent="0.2">
      <c r="A12" s="57">
        <v>10000</v>
      </c>
      <c r="B12" s="55">
        <v>4524</v>
      </c>
      <c r="C12" s="55">
        <v>8450</v>
      </c>
      <c r="D12" s="55">
        <v>10400</v>
      </c>
      <c r="E12" s="55">
        <v>11180</v>
      </c>
      <c r="G12" s="53" t="s">
        <v>440</v>
      </c>
    </row>
    <row r="13" spans="1:7" s="48" customFormat="1" ht="15.75" x14ac:dyDescent="0.2">
      <c r="A13" s="58"/>
      <c r="B13" s="59"/>
      <c r="C13" s="59"/>
      <c r="D13" s="59"/>
      <c r="E13" s="59"/>
      <c r="G13" s="60" t="s">
        <v>441</v>
      </c>
    </row>
    <row r="14" spans="1:7" s="48" customFormat="1" ht="15.75" x14ac:dyDescent="0.2">
      <c r="A14" s="58"/>
      <c r="B14" s="59"/>
      <c r="C14" s="59"/>
      <c r="D14" s="59"/>
      <c r="E14" s="59"/>
      <c r="G14" s="61"/>
    </row>
    <row r="15" spans="1:7" s="48" customFormat="1" ht="18" x14ac:dyDescent="0.2">
      <c r="A15" s="314" t="s">
        <v>442</v>
      </c>
      <c r="B15" s="315"/>
      <c r="C15" s="315"/>
      <c r="D15" s="315"/>
      <c r="E15" s="316"/>
      <c r="F15" s="3"/>
      <c r="G15" s="61"/>
    </row>
    <row r="16" spans="1:7" s="48" customFormat="1" ht="17.25" x14ac:dyDescent="0.2">
      <c r="A16" s="327" t="s">
        <v>427</v>
      </c>
      <c r="B16" s="321" t="s">
        <v>428</v>
      </c>
      <c r="C16" s="321" t="s">
        <v>429</v>
      </c>
      <c r="D16" s="321" t="s">
        <v>430</v>
      </c>
      <c r="E16" s="325" t="s">
        <v>431</v>
      </c>
      <c r="F16" s="3"/>
      <c r="G16" s="61"/>
    </row>
    <row r="17" spans="1:7" s="48" customFormat="1" ht="17.25" x14ac:dyDescent="0.2">
      <c r="A17" s="328"/>
      <c r="B17" s="322"/>
      <c r="C17" s="322"/>
      <c r="D17" s="322"/>
      <c r="E17" s="326"/>
      <c r="F17" s="3"/>
      <c r="G17" s="61"/>
    </row>
    <row r="18" spans="1:7" s="48" customFormat="1" ht="17.25" x14ac:dyDescent="0.2">
      <c r="A18" s="62">
        <v>500</v>
      </c>
      <c r="B18" s="55">
        <v>884</v>
      </c>
      <c r="C18" s="55">
        <v>1612</v>
      </c>
      <c r="D18" s="55">
        <v>2353</v>
      </c>
      <c r="E18" s="55">
        <v>3802</v>
      </c>
      <c r="F18" s="3"/>
      <c r="G18" s="61"/>
    </row>
    <row r="19" spans="1:7" s="48" customFormat="1" ht="17.25" x14ac:dyDescent="0.2">
      <c r="A19" s="62">
        <v>1000</v>
      </c>
      <c r="B19" s="55">
        <v>1040</v>
      </c>
      <c r="C19" s="55">
        <v>1755</v>
      </c>
      <c r="D19" s="55">
        <v>3497</v>
      </c>
      <c r="E19" s="55">
        <v>4563</v>
      </c>
      <c r="F19" s="3"/>
      <c r="G19" s="61"/>
    </row>
    <row r="20" spans="1:7" s="48" customFormat="1" ht="17.25" x14ac:dyDescent="0.2">
      <c r="A20" s="62">
        <v>2000</v>
      </c>
      <c r="B20" s="55">
        <v>1703</v>
      </c>
      <c r="C20" s="55">
        <v>2990</v>
      </c>
      <c r="D20" s="55">
        <v>5330</v>
      </c>
      <c r="E20" s="55">
        <v>5785</v>
      </c>
      <c r="F20" s="3"/>
      <c r="G20" s="61"/>
    </row>
    <row r="21" spans="1:7" s="48" customFormat="1" ht="17.25" x14ac:dyDescent="0.2">
      <c r="A21" s="62">
        <v>3000</v>
      </c>
      <c r="B21" s="55">
        <v>2314</v>
      </c>
      <c r="C21" s="55">
        <v>4264</v>
      </c>
      <c r="D21" s="55">
        <v>6695</v>
      </c>
      <c r="E21" s="55">
        <v>7280</v>
      </c>
      <c r="F21" s="3"/>
      <c r="G21" s="61"/>
    </row>
    <row r="22" spans="1:7" s="48" customFormat="1" ht="17.25" x14ac:dyDescent="0.2">
      <c r="A22" s="62">
        <v>4000</v>
      </c>
      <c r="B22" s="55">
        <v>2886</v>
      </c>
      <c r="C22" s="55">
        <v>5330</v>
      </c>
      <c r="D22" s="55">
        <v>7904</v>
      </c>
      <c r="E22" s="55">
        <v>8320</v>
      </c>
      <c r="F22" s="3"/>
      <c r="G22" s="61"/>
    </row>
    <row r="23" spans="1:7" s="48" customFormat="1" ht="17.25" x14ac:dyDescent="0.2">
      <c r="A23" s="63">
        <v>5000</v>
      </c>
      <c r="B23" s="55">
        <v>3650</v>
      </c>
      <c r="C23" s="55">
        <v>6630</v>
      </c>
      <c r="D23" s="55">
        <v>9126</v>
      </c>
      <c r="E23" s="55">
        <v>10010</v>
      </c>
      <c r="F23" s="3"/>
      <c r="G23" s="61"/>
    </row>
    <row r="24" spans="1:7" s="48" customFormat="1" ht="17.25" x14ac:dyDescent="0.2">
      <c r="A24" s="64">
        <v>10000</v>
      </c>
      <c r="B24" s="55">
        <v>5304</v>
      </c>
      <c r="C24" s="55">
        <v>9880</v>
      </c>
      <c r="D24" s="55">
        <v>12168</v>
      </c>
      <c r="E24" s="55">
        <v>13078</v>
      </c>
      <c r="F24" s="65"/>
      <c r="G24" s="66"/>
    </row>
    <row r="25" spans="1:7" ht="21" x14ac:dyDescent="0.2">
      <c r="A25" s="67" t="s">
        <v>41</v>
      </c>
      <c r="B25" s="68"/>
      <c r="C25" s="68"/>
      <c r="D25" s="68"/>
      <c r="E25" s="68"/>
      <c r="F25" s="68"/>
      <c r="G25" s="69"/>
    </row>
  </sheetData>
  <mergeCells count="14">
    <mergeCell ref="D16:D17"/>
    <mergeCell ref="E4:E5"/>
    <mergeCell ref="E16:E17"/>
    <mergeCell ref="A16:A17"/>
    <mergeCell ref="B4:B5"/>
    <mergeCell ref="B16:B17"/>
    <mergeCell ref="C4:C5"/>
    <mergeCell ref="C16:C17"/>
    <mergeCell ref="A1:G1"/>
    <mergeCell ref="A2:G2"/>
    <mergeCell ref="A3:E3"/>
    <mergeCell ref="A15:E15"/>
    <mergeCell ref="A4:A5"/>
    <mergeCell ref="D4:D5"/>
  </mergeCells>
  <phoneticPr fontId="53" type="noConversion"/>
  <pageMargins left="0.7" right="0.7" top="0.75" bottom="0.75" header="0.3" footer="0.3"/>
  <pageSetup paperSize="9" scale="65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-0.249977111117893"/>
    <pageSetUpPr fitToPage="1"/>
  </sheetPr>
  <dimension ref="A1:N36"/>
  <sheetViews>
    <sheetView showGridLines="0" zoomScale="85" zoomScaleNormal="85" workbookViewId="0">
      <selection activeCell="C18" sqref="C18"/>
    </sheetView>
  </sheetViews>
  <sheetFormatPr defaultColWidth="0" defaultRowHeight="0" customHeight="1" zeroHeight="1" x14ac:dyDescent="0.2"/>
  <cols>
    <col min="1" max="1" width="8.5" style="5" customWidth="1"/>
    <col min="2" max="2" width="32.875" style="5" customWidth="1"/>
    <col min="3" max="3" width="83.625" style="5" bestFit="1" customWidth="1"/>
    <col min="4" max="4" width="15.375" style="5" customWidth="1"/>
    <col min="5" max="5" width="14.75" style="6" customWidth="1"/>
    <col min="6" max="6" width="14" style="7" customWidth="1"/>
    <col min="7" max="7" width="21.375" style="6" customWidth="1"/>
    <col min="8" max="8" width="51.75" style="5" customWidth="1"/>
    <col min="9" max="9" width="8.5" style="5" customWidth="1"/>
    <col min="10" max="14" width="0" style="5" hidden="1" customWidth="1"/>
    <col min="15" max="16384" width="8.5" style="5" hidden="1"/>
  </cols>
  <sheetData>
    <row r="1" spans="1:9" s="1" customFormat="1" ht="24.75" x14ac:dyDescent="0.2">
      <c r="A1" s="329" t="s">
        <v>199</v>
      </c>
      <c r="B1" s="329"/>
      <c r="C1" s="329"/>
      <c r="D1" s="329"/>
      <c r="E1" s="329"/>
      <c r="F1" s="329"/>
      <c r="G1" s="329"/>
      <c r="H1" s="329"/>
      <c r="I1" s="329"/>
    </row>
    <row r="2" spans="1:9" s="2" customFormat="1" ht="21" x14ac:dyDescent="0.2">
      <c r="A2" s="330" t="s">
        <v>443</v>
      </c>
      <c r="B2" s="330"/>
      <c r="C2" s="330"/>
      <c r="D2" s="330"/>
      <c r="E2" s="330"/>
      <c r="F2" s="330"/>
      <c r="G2" s="330"/>
      <c r="H2" s="330"/>
      <c r="I2" s="330"/>
    </row>
    <row r="3" spans="1:9" s="3" customFormat="1" ht="87" customHeight="1" x14ac:dyDescent="0.2">
      <c r="B3" s="331" t="s">
        <v>444</v>
      </c>
      <c r="C3" s="332"/>
      <c r="D3" s="333"/>
      <c r="E3" s="333"/>
      <c r="F3" s="333"/>
      <c r="G3" s="333"/>
      <c r="H3" s="334"/>
    </row>
    <row r="4" spans="1:9" s="3" customFormat="1" ht="17.25" x14ac:dyDescent="0.2">
      <c r="E4" s="8"/>
      <c r="F4" s="9"/>
      <c r="G4" s="10"/>
      <c r="H4" s="11"/>
    </row>
    <row r="5" spans="1:9" s="3" customFormat="1" ht="20.65" customHeight="1" x14ac:dyDescent="0.2">
      <c r="B5" s="12" t="s">
        <v>35</v>
      </c>
      <c r="C5" s="13" t="s">
        <v>445</v>
      </c>
      <c r="D5" s="14" t="s">
        <v>38</v>
      </c>
      <c r="E5" s="15" t="s">
        <v>39</v>
      </c>
      <c r="F5" s="16" t="s">
        <v>40</v>
      </c>
      <c r="G5" s="17" t="s">
        <v>41</v>
      </c>
      <c r="H5" s="18" t="s">
        <v>42</v>
      </c>
    </row>
    <row r="6" spans="1:9" s="3" customFormat="1" ht="20.100000000000001" customHeight="1" x14ac:dyDescent="0.2">
      <c r="B6" s="19" t="s">
        <v>450</v>
      </c>
      <c r="C6" s="232" t="s">
        <v>478</v>
      </c>
      <c r="D6" s="20" t="s">
        <v>451</v>
      </c>
      <c r="E6" s="230">
        <v>1000</v>
      </c>
      <c r="F6" s="231">
        <v>5</v>
      </c>
      <c r="G6" s="21">
        <f>E6*F6</f>
        <v>5000</v>
      </c>
      <c r="H6" s="22"/>
    </row>
    <row r="7" spans="1:9" s="3" customFormat="1" ht="17.25" x14ac:dyDescent="0.2">
      <c r="B7" s="19" t="s">
        <v>452</v>
      </c>
      <c r="C7" s="232" t="s">
        <v>476</v>
      </c>
      <c r="D7" s="20" t="s">
        <v>451</v>
      </c>
      <c r="E7" s="230">
        <v>1850</v>
      </c>
      <c r="F7" s="231">
        <v>1</v>
      </c>
      <c r="G7" s="21">
        <f t="shared" ref="G7:G30" si="0">E7*F7</f>
        <v>1850</v>
      </c>
      <c r="H7" s="22"/>
    </row>
    <row r="8" spans="1:9" s="3" customFormat="1" ht="22.9" customHeight="1" x14ac:dyDescent="0.2">
      <c r="B8" s="19" t="s">
        <v>461</v>
      </c>
      <c r="C8" s="232" t="s">
        <v>464</v>
      </c>
      <c r="D8" s="20" t="s">
        <v>451</v>
      </c>
      <c r="E8" s="230">
        <v>1720</v>
      </c>
      <c r="F8" s="231">
        <v>2</v>
      </c>
      <c r="G8" s="21">
        <f t="shared" si="0"/>
        <v>3440</v>
      </c>
      <c r="H8" s="22"/>
    </row>
    <row r="9" spans="1:9" s="3" customFormat="1" ht="17.25" x14ac:dyDescent="0.2">
      <c r="B9" s="19" t="s">
        <v>462</v>
      </c>
      <c r="C9" s="232" t="s">
        <v>465</v>
      </c>
      <c r="D9" s="20" t="s">
        <v>451</v>
      </c>
      <c r="E9" s="230">
        <v>1780</v>
      </c>
      <c r="F9" s="231">
        <v>2</v>
      </c>
      <c r="G9" s="21">
        <f t="shared" si="0"/>
        <v>3560</v>
      </c>
      <c r="H9" s="22"/>
    </row>
    <row r="10" spans="1:9" s="3" customFormat="1" ht="34.5" x14ac:dyDescent="0.2">
      <c r="B10" s="19" t="s">
        <v>453</v>
      </c>
      <c r="C10" s="232" t="s">
        <v>466</v>
      </c>
      <c r="D10" s="20" t="s">
        <v>451</v>
      </c>
      <c r="E10" s="230">
        <v>1650</v>
      </c>
      <c r="F10" s="231">
        <v>4</v>
      </c>
      <c r="G10" s="21">
        <f t="shared" si="0"/>
        <v>6600</v>
      </c>
      <c r="H10" s="22"/>
    </row>
    <row r="11" spans="1:9" s="3" customFormat="1" ht="17.25" x14ac:dyDescent="0.2">
      <c r="B11" s="19" t="s">
        <v>463</v>
      </c>
      <c r="C11" s="232" t="s">
        <v>467</v>
      </c>
      <c r="D11" s="20" t="s">
        <v>451</v>
      </c>
      <c r="E11" s="230">
        <v>1850</v>
      </c>
      <c r="F11" s="231">
        <v>1</v>
      </c>
      <c r="G11" s="21">
        <f t="shared" si="0"/>
        <v>1850</v>
      </c>
      <c r="H11" s="22"/>
    </row>
    <row r="12" spans="1:9" s="3" customFormat="1" ht="17.25" x14ac:dyDescent="0.2">
      <c r="B12" s="19" t="s">
        <v>454</v>
      </c>
      <c r="C12" s="232" t="s">
        <v>468</v>
      </c>
      <c r="D12" s="20" t="s">
        <v>451</v>
      </c>
      <c r="E12" s="230">
        <v>1800</v>
      </c>
      <c r="F12" s="231">
        <v>4</v>
      </c>
      <c r="G12" s="21">
        <f t="shared" si="0"/>
        <v>7200</v>
      </c>
      <c r="H12" s="22"/>
    </row>
    <row r="13" spans="1:9" s="3" customFormat="1" ht="20.100000000000001" customHeight="1" x14ac:dyDescent="0.2">
      <c r="B13" s="19" t="s">
        <v>457</v>
      </c>
      <c r="C13" s="232" t="s">
        <v>479</v>
      </c>
      <c r="D13" s="20" t="s">
        <v>451</v>
      </c>
      <c r="E13" s="230">
        <v>1900</v>
      </c>
      <c r="F13" s="25">
        <v>1</v>
      </c>
      <c r="G13" s="21">
        <f>E13*F13</f>
        <v>1900</v>
      </c>
      <c r="H13" s="22"/>
    </row>
    <row r="14" spans="1:9" s="3" customFormat="1" ht="20.100000000000001" customHeight="1" x14ac:dyDescent="0.2">
      <c r="B14" s="19" t="s">
        <v>455</v>
      </c>
      <c r="C14" s="232" t="s">
        <v>477</v>
      </c>
      <c r="D14" s="20" t="s">
        <v>451</v>
      </c>
      <c r="E14" s="230">
        <v>1800</v>
      </c>
      <c r="F14" s="25">
        <v>1</v>
      </c>
      <c r="G14" s="21">
        <f t="shared" si="0"/>
        <v>1800</v>
      </c>
      <c r="H14" s="22"/>
    </row>
    <row r="15" spans="1:9" s="3" customFormat="1" ht="20.100000000000001" customHeight="1" x14ac:dyDescent="0.2">
      <c r="B15" s="19" t="s">
        <v>456</v>
      </c>
      <c r="C15" s="232" t="s">
        <v>469</v>
      </c>
      <c r="D15" s="20" t="s">
        <v>451</v>
      </c>
      <c r="E15" s="230">
        <v>1650</v>
      </c>
      <c r="F15" s="25">
        <v>2</v>
      </c>
      <c r="G15" s="21">
        <f t="shared" si="0"/>
        <v>3300</v>
      </c>
      <c r="H15" s="22"/>
    </row>
    <row r="16" spans="1:9" s="3" customFormat="1" ht="20.100000000000001" customHeight="1" x14ac:dyDescent="0.2">
      <c r="B16" s="19" t="s">
        <v>458</v>
      </c>
      <c r="C16" s="232" t="s">
        <v>470</v>
      </c>
      <c r="D16" s="20" t="s">
        <v>451</v>
      </c>
      <c r="E16" s="230">
        <v>1950</v>
      </c>
      <c r="F16" s="25">
        <v>1</v>
      </c>
      <c r="G16" s="21">
        <f t="shared" si="0"/>
        <v>1950</v>
      </c>
      <c r="H16" s="22"/>
    </row>
    <row r="17" spans="2:8" s="3" customFormat="1" ht="17.25" x14ac:dyDescent="0.2">
      <c r="B17" s="19" t="s">
        <v>459</v>
      </c>
      <c r="C17" s="232" t="s">
        <v>480</v>
      </c>
      <c r="D17" s="20" t="s">
        <v>451</v>
      </c>
      <c r="E17" s="230">
        <v>1800</v>
      </c>
      <c r="F17" s="25">
        <v>0.5</v>
      </c>
      <c r="G17" s="21">
        <f t="shared" si="0"/>
        <v>900</v>
      </c>
      <c r="H17" s="22"/>
    </row>
    <row r="18" spans="2:8" s="3" customFormat="1" ht="20.100000000000001" customHeight="1" x14ac:dyDescent="0.2">
      <c r="B18" s="19" t="s">
        <v>460</v>
      </c>
      <c r="C18" s="232" t="s">
        <v>471</v>
      </c>
      <c r="D18" s="20" t="s">
        <v>451</v>
      </c>
      <c r="E18" s="230">
        <v>1750</v>
      </c>
      <c r="F18" s="25">
        <v>2</v>
      </c>
      <c r="G18" s="21">
        <f t="shared" si="0"/>
        <v>3500</v>
      </c>
      <c r="H18" s="22"/>
    </row>
    <row r="19" spans="2:8" s="3" customFormat="1" ht="20.100000000000001" customHeight="1" x14ac:dyDescent="0.2">
      <c r="B19" s="26"/>
      <c r="C19" s="27"/>
      <c r="D19" s="28"/>
      <c r="E19" s="29"/>
      <c r="F19" s="30"/>
      <c r="G19" s="21">
        <f t="shared" si="0"/>
        <v>0</v>
      </c>
      <c r="H19" s="31"/>
    </row>
    <row r="20" spans="2:8" s="3" customFormat="1" ht="20.100000000000001" customHeight="1" x14ac:dyDescent="0.2">
      <c r="B20" s="19"/>
      <c r="C20" s="20"/>
      <c r="D20" s="23"/>
      <c r="E20" s="24"/>
      <c r="F20" s="25"/>
      <c r="G20" s="21">
        <f t="shared" si="0"/>
        <v>0</v>
      </c>
      <c r="H20" s="22"/>
    </row>
    <row r="21" spans="2:8" s="3" customFormat="1" ht="20.100000000000001" customHeight="1" x14ac:dyDescent="0.2">
      <c r="B21" s="19"/>
      <c r="C21" s="20"/>
      <c r="D21" s="23"/>
      <c r="E21" s="24"/>
      <c r="F21" s="25"/>
      <c r="G21" s="21">
        <f t="shared" si="0"/>
        <v>0</v>
      </c>
      <c r="H21" s="22"/>
    </row>
    <row r="22" spans="2:8" s="3" customFormat="1" ht="20.100000000000001" customHeight="1" x14ac:dyDescent="0.2">
      <c r="B22" s="26"/>
      <c r="C22" s="27"/>
      <c r="D22" s="28"/>
      <c r="E22" s="32"/>
      <c r="F22" s="30"/>
      <c r="G22" s="21">
        <f t="shared" si="0"/>
        <v>0</v>
      </c>
      <c r="H22" s="31"/>
    </row>
    <row r="23" spans="2:8" s="3" customFormat="1" ht="20.100000000000001" customHeight="1" x14ac:dyDescent="0.2">
      <c r="B23" s="26"/>
      <c r="C23" s="27"/>
      <c r="D23" s="28"/>
      <c r="E23" s="32"/>
      <c r="F23" s="30"/>
      <c r="G23" s="21">
        <f t="shared" si="0"/>
        <v>0</v>
      </c>
      <c r="H23" s="31"/>
    </row>
    <row r="24" spans="2:8" s="3" customFormat="1" ht="20.100000000000001" customHeight="1" x14ac:dyDescent="0.2">
      <c r="B24" s="19"/>
      <c r="C24" s="20"/>
      <c r="D24" s="23"/>
      <c r="E24" s="24"/>
      <c r="F24" s="25"/>
      <c r="G24" s="21">
        <f t="shared" si="0"/>
        <v>0</v>
      </c>
      <c r="H24" s="22"/>
    </row>
    <row r="25" spans="2:8" s="3" customFormat="1" ht="57" customHeight="1" x14ac:dyDescent="0.2">
      <c r="B25" s="26"/>
      <c r="C25" s="27"/>
      <c r="D25" s="28"/>
      <c r="E25" s="33"/>
      <c r="F25" s="30"/>
      <c r="G25" s="21">
        <f t="shared" si="0"/>
        <v>0</v>
      </c>
      <c r="H25" s="31"/>
    </row>
    <row r="26" spans="2:8" s="3" customFormat="1" ht="57" customHeight="1" x14ac:dyDescent="0.2">
      <c r="B26" s="26"/>
      <c r="C26" s="27"/>
      <c r="D26" s="28"/>
      <c r="E26" s="33"/>
      <c r="F26" s="30"/>
      <c r="G26" s="21">
        <f t="shared" si="0"/>
        <v>0</v>
      </c>
      <c r="H26" s="31"/>
    </row>
    <row r="27" spans="2:8" s="3" customFormat="1" ht="33.75" customHeight="1" x14ac:dyDescent="0.2">
      <c r="B27" s="19"/>
      <c r="C27" s="34"/>
      <c r="D27" s="20"/>
      <c r="E27" s="29"/>
      <c r="F27" s="25"/>
      <c r="G27" s="21">
        <f t="shared" si="0"/>
        <v>0</v>
      </c>
      <c r="H27" s="22"/>
    </row>
    <row r="28" spans="2:8" s="3" customFormat="1" ht="47.25" customHeight="1" x14ac:dyDescent="0.2">
      <c r="B28" s="19"/>
      <c r="C28" s="34"/>
      <c r="D28" s="20"/>
      <c r="E28" s="29"/>
      <c r="F28" s="25"/>
      <c r="G28" s="21">
        <f t="shared" si="0"/>
        <v>0</v>
      </c>
      <c r="H28" s="22"/>
    </row>
    <row r="29" spans="2:8" s="3" customFormat="1" ht="57" customHeight="1" x14ac:dyDescent="0.2">
      <c r="B29" s="26"/>
      <c r="C29" s="35"/>
      <c r="D29" s="27"/>
      <c r="E29" s="33"/>
      <c r="F29" s="30"/>
      <c r="G29" s="21">
        <f t="shared" si="0"/>
        <v>0</v>
      </c>
      <c r="H29" s="31"/>
    </row>
    <row r="30" spans="2:8" s="3" customFormat="1" ht="57" customHeight="1" x14ac:dyDescent="0.2">
      <c r="B30" s="26"/>
      <c r="C30" s="35"/>
      <c r="D30" s="27"/>
      <c r="E30" s="33"/>
      <c r="F30" s="30"/>
      <c r="G30" s="21">
        <f t="shared" si="0"/>
        <v>0</v>
      </c>
      <c r="H30" s="31"/>
    </row>
    <row r="31" spans="2:8" s="3" customFormat="1" ht="28.5" customHeight="1" x14ac:dyDescent="0.2">
      <c r="B31" s="36" t="s">
        <v>41</v>
      </c>
      <c r="C31" s="37"/>
      <c r="D31" s="38"/>
      <c r="E31" s="39"/>
      <c r="F31" s="40"/>
      <c r="G31" s="41">
        <f>SUM(G6:G30)</f>
        <v>42850</v>
      </c>
      <c r="H31" s="42"/>
    </row>
    <row r="32" spans="2:8" ht="16.5" hidden="1" x14ac:dyDescent="0.2"/>
    <row r="33" spans="1:7" s="4" customFormat="1" ht="16.5" hidden="1" x14ac:dyDescent="0.2">
      <c r="A33" s="43" t="s">
        <v>446</v>
      </c>
      <c r="E33" s="44"/>
      <c r="F33" s="45"/>
      <c r="G33" s="44"/>
    </row>
    <row r="34" spans="1:7" ht="12.4" customHeight="1" x14ac:dyDescent="0.2"/>
    <row r="35" spans="1:7" ht="12.4" customHeight="1" x14ac:dyDescent="0.2"/>
    <row r="36" spans="1:7" ht="0" hidden="1" customHeight="1" x14ac:dyDescent="0.2"/>
  </sheetData>
  <protectedRanges>
    <protectedRange sqref="D6:H15 D16:D26 E16:H30" name="Range1_3"/>
  </protectedRanges>
  <mergeCells count="3">
    <mergeCell ref="A1:I1"/>
    <mergeCell ref="A2:I2"/>
    <mergeCell ref="B3:H3"/>
  </mergeCells>
  <phoneticPr fontId="53" type="noConversion"/>
  <pageMargins left="0.7" right="0.7" top="0.75" bottom="0.75" header="0.3" footer="0.3"/>
  <pageSetup paperSize="9" scale="41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" master="">
    <arrUserId title="Range1" rangeCreator="" othersAccessPermission="edit"/>
  </rangeList>
  <rangeList sheetStid="3" master=""/>
  <rangeList sheetStid="2" master=""/>
  <rangeList sheetStid="1" master="">
    <arrUserId title="Range1_2" rangeCreator="" othersAccessPermission="edit"/>
  </rangeList>
  <rangeList sheetStid="4" master=""/>
  <rangeList sheetStid="6" master="">
    <arrUserId title="Range1_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Summary</vt:lpstr>
      <vt:lpstr>2.1.数字化教育内容</vt:lpstr>
      <vt:lpstr>2.2.手术直播转播</vt:lpstr>
      <vt:lpstr>2.3.医学撰写</vt:lpstr>
      <vt:lpstr>2.4.版权出版物以及印刷物</vt:lpstr>
      <vt:lpstr>2.5.其他费用</vt:lpstr>
    </vt:vector>
  </TitlesOfParts>
  <Company>JNJ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Liu, Jingyu [JANCN NON J&amp;J]</dc:creator>
  <cp:lastModifiedBy>UBSB013高华欣 Joyce Gao</cp:lastModifiedBy>
  <cp:lastPrinted>2022-11-21T09:53:03Z</cp:lastPrinted>
  <dcterms:created xsi:type="dcterms:W3CDTF">2022-07-24T18:16:00Z</dcterms:created>
  <dcterms:modified xsi:type="dcterms:W3CDTF">2023-08-14T09:06:28Z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BF3AF84EE9F74B27A7E3943BFEC49EF6</vt:lpwstr>
  </property>
</Properties>
</file>