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麦田\强生\价值定位\"/>
    </mc:Choice>
  </mc:AlternateContent>
  <xr:revisionPtr revIDLastSave="0" documentId="13_ncr:1_{BA6DB667-FCE7-4874-A994-5B301A515310}" xr6:coauthVersionLast="47" xr6:coauthVersionMax="47" xr10:uidLastSave="{00000000-0000-0000-0000-000000000000}"/>
  <bookViews>
    <workbookView xWindow="-108" yWindow="-108" windowWidth="23256" windowHeight="12456" tabRatio="693" activeTab="5" xr2:uid="{00000000-000D-0000-FFFF-FFFF00000000}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81029" calcOnSave="0"/>
</workbook>
</file>

<file path=xl/calcChain.xml><?xml version="1.0" encoding="utf-8"?>
<calcChain xmlns="http://schemas.openxmlformats.org/spreadsheetml/2006/main">
  <c r="G34" i="3" l="1"/>
  <c r="G6" i="1"/>
  <c r="G5" i="1"/>
  <c r="G13" i="1"/>
  <c r="G12" i="1"/>
  <c r="G7" i="1"/>
  <c r="G34" i="1"/>
  <c r="G36" i="1"/>
  <c r="G6" i="6"/>
  <c r="G7" i="6"/>
  <c r="G8" i="6"/>
  <c r="G9" i="6"/>
  <c r="G10" i="6"/>
  <c r="G11" i="6"/>
  <c r="G12" i="6"/>
  <c r="G14" i="6"/>
  <c r="G15" i="6"/>
  <c r="G13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H5" i="2"/>
  <c r="H6" i="2"/>
  <c r="H7" i="2"/>
  <c r="H8" i="2"/>
  <c r="H36" i="2" s="1"/>
  <c r="E16" i="5" s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E18" i="5"/>
  <c r="G31" i="6" l="1"/>
  <c r="E19" i="5" s="1"/>
  <c r="G86" i="1"/>
  <c r="E17" i="5" s="1"/>
  <c r="G93" i="3"/>
  <c r="E15" i="5" s="1"/>
  <c r="E23" i="5" l="1"/>
  <c r="E24" i="5" s="1"/>
  <c r="E25" i="5" s="1"/>
  <c r="E27" i="5" s="1"/>
  <c r="C19" i="5" l="1"/>
  <c r="C16" i="5"/>
  <c r="C18" i="5"/>
  <c r="C17" i="5"/>
  <c r="E28" i="5"/>
  <c r="E29" i="5" s="1"/>
  <c r="C15" i="5"/>
</calcChain>
</file>

<file path=xl/sharedStrings.xml><?xml version="1.0" encoding="utf-8"?>
<sst xmlns="http://schemas.openxmlformats.org/spreadsheetml/2006/main" count="750" uniqueCount="482">
  <si>
    <t>1. Summary</t>
  </si>
  <si>
    <r>
      <rPr>
        <b/>
        <sz val="16"/>
        <color indexed="9"/>
        <rFont val="Arial"/>
        <family val="2"/>
      </rP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标准报价模板</t>
    </r>
  </si>
  <si>
    <t>项目名称：</t>
  </si>
  <si>
    <t>SRF &amp; 商品代码：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</si>
  <si>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</si>
  <si>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</si>
  <si>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</si>
  <si>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</si>
  <si>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</si>
  <si>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</si>
  <si>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</si>
  <si>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</si>
  <si>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</si>
  <si>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</si>
  <si>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</si>
  <si>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</si>
  <si>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</si>
  <si>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</si>
  <si>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</si>
  <si>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</si>
  <si>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</si>
  <si>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</si>
  <si>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</si>
  <si>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</si>
  <si>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</si>
  <si>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</si>
  <si>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</si>
  <si>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</si>
  <si>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</si>
  <si>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</si>
  <si>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</si>
  <si>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</si>
  <si>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</si>
  <si>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</si>
  <si>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</si>
  <si>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</si>
  <si>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</si>
  <si>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</si>
  <si>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</si>
  <si>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</si>
  <si>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</si>
  <si>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</si>
  <si>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</si>
  <si>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</si>
  <si>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</si>
  <si>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</si>
  <si>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</si>
  <si>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</si>
  <si>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</si>
  <si>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</si>
  <si>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</si>
  <si>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</si>
  <si>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</si>
  <si>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</si>
  <si>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</si>
  <si>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</si>
  <si>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</si>
  <si>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</si>
  <si>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</si>
  <si>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</si>
  <si>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</si>
  <si>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</si>
  <si>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</si>
  <si>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</si>
  <si>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</si>
  <si>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</si>
  <si>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</si>
  <si>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</si>
  <si>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</si>
  <si>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</si>
  <si>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</si>
  <si>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</si>
  <si>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</si>
  <si>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</si>
  <si>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</si>
  <si>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</si>
  <si>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</si>
  <si>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</si>
  <si>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</si>
  <si>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</si>
  <si>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</si>
  <si>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</si>
  <si>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</si>
  <si>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</si>
  <si>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</si>
  <si>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</si>
  <si>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</si>
  <si>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</si>
  <si>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</si>
  <si>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</si>
  <si>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</si>
  <si>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</si>
  <si>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</si>
  <si>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</si>
  <si>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</si>
  <si>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</si>
  <si>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</si>
  <si>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</si>
  <si>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</si>
  <si>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</si>
  <si>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</si>
  <si>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</si>
  <si>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</si>
  <si>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</si>
  <si>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</si>
  <si>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</si>
  <si>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</si>
  <si>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</si>
  <si>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</si>
  <si>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</si>
  <si>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</si>
  <si>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</si>
  <si>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</si>
  <si>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</si>
  <si>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</si>
  <si>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</si>
  <si>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</si>
  <si>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</si>
  <si>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</si>
  <si>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</si>
  <si>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</si>
  <si>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</si>
  <si>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</si>
  <si>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</si>
  <si>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</si>
  <si>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</si>
  <si>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</si>
  <si>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</si>
  <si>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</si>
  <si>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</si>
  <si>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</si>
  <si>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</si>
  <si>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</si>
  <si>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</si>
  <si>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</si>
  <si>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</si>
  <si>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</si>
  <si>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</si>
  <si>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</si>
  <si>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</si>
  <si>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</si>
  <si>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</si>
  <si>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</si>
  <si>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</si>
  <si>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</si>
  <si>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</si>
  <si>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</si>
  <si>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</si>
  <si>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</si>
  <si>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</si>
  <si>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</si>
  <si>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</si>
  <si>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</si>
  <si>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</si>
  <si>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</si>
  <si>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</si>
  <si>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</si>
  <si>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</si>
  <si>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</si>
  <si>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</si>
  <si>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</si>
  <si>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</si>
  <si>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</si>
  <si>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</si>
  <si>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</si>
  <si>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</si>
  <si>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</si>
  <si>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</si>
  <si>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</si>
  <si>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</si>
  <si>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</si>
  <si>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</si>
  <si>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</si>
  <si>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</si>
  <si>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</si>
  <si>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</si>
  <si>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</si>
  <si>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</si>
  <si>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</si>
  <si>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</si>
  <si>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</si>
  <si>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</si>
  <si>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</si>
  <si>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</si>
  <si>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</si>
  <si>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</si>
  <si>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</si>
  <si>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</si>
  <si>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</si>
  <si>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</si>
  <si>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</si>
  <si>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</si>
  <si>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</si>
  <si>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</si>
  <si>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</si>
  <si>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</si>
  <si>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</si>
  <si>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</si>
  <si>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</si>
  <si>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</si>
  <si>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</si>
  <si>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</si>
  <si>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</si>
  <si>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</si>
  <si>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</si>
  <si>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</si>
  <si>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</si>
  <si>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</si>
  <si>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</si>
  <si>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</si>
  <si>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</si>
  <si>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</si>
  <si>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</si>
  <si>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</si>
  <si>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</si>
  <si>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</si>
  <si>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</si>
  <si>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</si>
  <si>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</si>
  <si>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</si>
  <si>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</si>
  <si>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</si>
  <si>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</si>
  <si>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</si>
  <si>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</si>
  <si>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</si>
  <si>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</si>
  <si>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</si>
  <si>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</si>
  <si>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</si>
  <si>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</si>
  <si>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</si>
  <si>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</si>
  <si>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</si>
  <si>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</si>
  <si>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</si>
  <si>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</si>
  <si>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</si>
  <si>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</si>
  <si>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</si>
  <si>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</si>
  <si>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</si>
  <si>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</si>
  <si>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</si>
  <si>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</si>
  <si>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</si>
  <si>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</si>
  <si>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</si>
  <si>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</si>
  <si>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</si>
  <si>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</si>
  <si>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</si>
  <si>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</si>
  <si>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</si>
  <si>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</si>
  <si>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</si>
  <si>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</si>
  <si>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</si>
  <si>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</si>
  <si>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</si>
  <si>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</si>
  <si>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</si>
  <si>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</si>
  <si>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</si>
  <si>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</si>
  <si>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</si>
  <si>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</si>
  <si>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</si>
  <si>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</si>
  <si>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</si>
  <si>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</si>
  <si>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</si>
  <si>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</si>
  <si>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</si>
  <si>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</si>
  <si>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</si>
  <si>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</si>
  <si>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</si>
  <si>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</si>
  <si>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</si>
  <si>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</si>
  <si>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</si>
  <si>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</si>
  <si>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</si>
  <si>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</si>
  <si>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</si>
  <si>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</si>
  <si>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</si>
  <si>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</si>
  <si>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</si>
  <si>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</si>
  <si>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</si>
  <si>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</si>
  <si>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</si>
  <si>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</si>
  <si>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</si>
  <si>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</si>
  <si>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</si>
  <si>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</si>
  <si>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</si>
  <si>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</si>
  <si>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</si>
  <si>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</si>
  <si>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</si>
  <si>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</si>
  <si>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</si>
  <si>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</si>
  <si>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</si>
  <si>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</si>
  <si>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</si>
  <si>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</si>
  <si>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</si>
  <si>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</si>
  <si>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</si>
  <si>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</si>
  <si>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</si>
  <si>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</si>
  <si>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</si>
  <si>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</si>
  <si>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</si>
  <si>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</si>
  <si>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</si>
  <si>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</si>
  <si>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</si>
  <si>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</si>
  <si>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</si>
  <si>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</si>
  <si>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</si>
  <si>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</si>
  <si>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</si>
  <si>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</si>
  <si>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</si>
  <si>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</si>
  <si>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</si>
  <si>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</si>
  <si>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</si>
  <si>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</si>
  <si>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</si>
  <si>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</si>
  <si>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</si>
  <si>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</si>
  <si>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</si>
  <si>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</si>
  <si>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</si>
  <si>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</si>
  <si>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</si>
  <si>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</si>
  <si>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</si>
  <si>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</si>
  <si>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</si>
  <si>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</si>
  <si>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</si>
  <si>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</si>
  <si>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</si>
  <si>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</si>
  <si>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</si>
  <si>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</si>
  <si>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</si>
  <si>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</si>
  <si>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</si>
  <si>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</si>
  <si>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</si>
  <si>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</si>
  <si>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</si>
  <si>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</si>
  <si>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</si>
  <si>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</si>
  <si>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</si>
  <si>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</si>
  <si>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</si>
  <si>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</si>
  <si>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</si>
  <si>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</si>
  <si>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</si>
  <si>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</si>
  <si>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</si>
  <si>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</si>
  <si>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</si>
  <si>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</si>
  <si>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</si>
  <si>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</si>
  <si>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</si>
  <si>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</si>
  <si>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</si>
  <si>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</si>
  <si>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</si>
  <si>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</si>
  <si>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</si>
  <si>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</si>
  <si>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</si>
  <si>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</si>
  <si>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</si>
  <si>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</si>
  <si>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</si>
  <si>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</si>
  <si>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</si>
  <si>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</si>
  <si>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</si>
  <si>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</si>
  <si>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</si>
  <si>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</si>
  <si>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</si>
  <si>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</si>
  <si>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</si>
  <si>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</si>
  <si>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</si>
  <si>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</si>
  <si>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</si>
  <si>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</si>
  <si>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</si>
  <si>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</si>
  <si>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</si>
  <si>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</si>
  <si>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</si>
  <si>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</si>
  <si>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</si>
  <si>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</si>
  <si>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</si>
  <si>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</si>
  <si>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</si>
  <si>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</si>
  <si>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</si>
  <si>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</si>
  <si>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</si>
  <si>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</si>
  <si>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</si>
  <si>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</si>
  <si>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</si>
  <si>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</si>
  <si>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</si>
  <si>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</si>
  <si>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</si>
  <si>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</si>
  <si>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</si>
  <si>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</si>
  <si>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</si>
  <si>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</si>
  <si>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</si>
  <si>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</si>
  <si>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</si>
  <si>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</si>
  <si>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</si>
  <si>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</si>
  <si>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</si>
  <si>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</si>
  <si>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</si>
  <si>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</si>
  <si>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</si>
  <si>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Part Ⅳ：手术Video&amp;Filming</t>
    <phoneticPr fontId="53" type="noConversion"/>
  </si>
  <si>
    <t>上海麦田公共关系咨询有限公司</t>
    <phoneticPr fontId="53" type="noConversion"/>
  </si>
  <si>
    <t>张美好</t>
    <phoneticPr fontId="53" type="noConversion"/>
  </si>
  <si>
    <t>项目经理</t>
    <phoneticPr fontId="53" type="noConversion"/>
  </si>
  <si>
    <t>人</t>
    <phoneticPr fontId="53" type="noConversion"/>
  </si>
  <si>
    <t>处理数据</t>
  </si>
  <si>
    <t>页面开发</t>
  </si>
  <si>
    <t>模糊搜索</t>
  </si>
  <si>
    <t>数据处理</t>
  </si>
  <si>
    <t>功能逻辑开发</t>
  </si>
  <si>
    <t>测试</t>
  </si>
  <si>
    <t>第三方联合调试</t>
  </si>
  <si>
    <t>项目内部测试</t>
  </si>
  <si>
    <t>后期项目维护</t>
  </si>
  <si>
    <t>更新数据文件及相应媒体文件</t>
  </si>
  <si>
    <t>运行环境调整</t>
  </si>
  <si>
    <t>新功能开发</t>
  </si>
  <si>
    <t>按照对接技术服务商的要求进行数据文件的格式和存储形式定制</t>
  </si>
  <si>
    <t>修改支持在E线直达项目下运行</t>
  </si>
  <si>
    <t>包含数据检索的复杂页面定制，不同机型适配。包括查询页面、搜索页面、结果页面、使用说明页面、演示视频等等</t>
  </si>
  <si>
    <t>新增模糊搜索和选择性搜索前端页面开发</t>
  </si>
  <si>
    <t>用户输入框输入产品、型号等信息，快速匹配到相关数据，包括更新的内容构建页面和查询</t>
  </si>
  <si>
    <t>模糊搜索，选择结果匹配，等相关</t>
  </si>
  <si>
    <t>与E线直达联合调试</t>
  </si>
  <si>
    <t>项目上线后可能需要对项目进行维护，包含不超过2个人天的内容及物料调整</t>
  </si>
  <si>
    <t>2023 爱惜康缝线价值定位升级项目</t>
    <phoneticPr fontId="53" type="noConversion"/>
  </si>
  <si>
    <t>JZhan373@its.jnj.com</t>
    <phoneticPr fontId="53" type="noConversion"/>
  </si>
  <si>
    <t>李景山</t>
    <phoneticPr fontId="53" type="noConversion"/>
  </si>
  <si>
    <t>damon.li@ubs-cn.com</t>
    <phoneticPr fontId="53" type="noConversion"/>
  </si>
  <si>
    <t>（定制开发阶段）处理客户源数据，以便系统处理及查询</t>
    <phoneticPr fontId="53" type="noConversion"/>
  </si>
  <si>
    <t>（调试与后期打包阶段）处理客户源数据，以便于系统处理和查询</t>
    <phoneticPr fontId="53" type="noConversion"/>
  </si>
  <si>
    <t>项目整体沟通</t>
    <phoneticPr fontId="53" type="noConversion"/>
  </si>
  <si>
    <t>（定制开发阶段）项目开发完成内部测试及调试</t>
    <phoneticPr fontId="53" type="noConversion"/>
  </si>
  <si>
    <t>（项目调试阶段）项目开发完成后，内部测试和调试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</si>
</sst>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</numFmts>
  <fonts count="54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</cellStyleXfs>
  <cellXfs count="335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>
      <alignment vertical="center"/>
    </xf>
    <xf numFmtId="0" fontId="1" fillId="4" borderId="0" xfId="0" applyFont="1" applyFill="1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>
      <alignment vertical="center"/>
    </xf>
    <xf numFmtId="0" fontId="9" fillId="4" borderId="0" xfId="0" applyFont="1" applyFill="1">
      <alignment vertical="center"/>
    </xf>
    <xf numFmtId="178" fontId="1" fillId="4" borderId="0" xfId="0" applyNumberFormat="1" applyFont="1" applyFill="1">
      <alignment vertical="center"/>
    </xf>
    <xf numFmtId="179" fontId="1" fillId="4" borderId="0" xfId="0" applyNumberFormat="1" applyFont="1" applyFill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81" fontId="13" fillId="0" borderId="0" xfId="0" applyNumberFormat="1" applyFont="1">
      <alignment vertical="center"/>
    </xf>
    <xf numFmtId="0" fontId="12" fillId="0" borderId="22" xfId="0" applyFont="1" applyBorder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27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181" fontId="12" fillId="0" borderId="0" xfId="0" applyNumberFormat="1" applyFont="1">
      <alignment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Alignment="1">
      <alignment vertical="center" wrapText="1"/>
    </xf>
    <xf numFmtId="179" fontId="8" fillId="13" borderId="0" xfId="0" applyNumberFormat="1" applyFont="1" applyFill="1" applyAlignment="1">
      <alignment vertical="center" wrapText="1"/>
    </xf>
    <xf numFmtId="0" fontId="8" fillId="14" borderId="0" xfId="0" applyFont="1" applyFill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Border="1" applyAlignment="1" applyProtection="1">
      <alignment horizontal="left" vertical="center" wrapText="1"/>
      <protection locked="0"/>
    </xf>
    <xf numFmtId="178" fontId="6" fillId="0" borderId="32" xfId="0" applyNumberFormat="1" applyFont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179" fontId="8" fillId="9" borderId="0" xfId="0" applyNumberFormat="1" applyFont="1" applyFill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Border="1" applyAlignment="1">
      <alignment horizontal="center" vertical="center" wrapText="1"/>
    </xf>
    <xf numFmtId="179" fontId="7" fillId="0" borderId="32" xfId="8" applyNumberFormat="1" applyFont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Border="1" applyAlignment="1">
      <alignment horizontal="center" vertical="center" wrapText="1"/>
    </xf>
    <xf numFmtId="178" fontId="6" fillId="0" borderId="53" xfId="8" applyNumberFormat="1" applyFont="1" applyBorder="1" applyAlignment="1">
      <alignment horizontal="center" vertical="center" wrapText="1"/>
    </xf>
    <xf numFmtId="178" fontId="7" fillId="0" borderId="53" xfId="8" applyNumberFormat="1" applyFont="1" applyBorder="1" applyAlignment="1">
      <alignment horizontal="center" vertical="center" wrapText="1"/>
    </xf>
    <xf numFmtId="178" fontId="2" fillId="0" borderId="54" xfId="8" applyNumberFormat="1" applyFont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Alignment="1">
      <alignment horizontal="left" vertical="center" wrapText="1"/>
    </xf>
    <xf numFmtId="179" fontId="8" fillId="14" borderId="0" xfId="0" applyNumberFormat="1" applyFont="1" applyFill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Alignment="1">
      <alignment vertical="center" wrapText="1"/>
    </xf>
    <xf numFmtId="178" fontId="8" fillId="14" borderId="0" xfId="0" applyNumberFormat="1" applyFont="1" applyFill="1" applyAlignment="1">
      <alignment vertical="center" wrapText="1"/>
    </xf>
    <xf numFmtId="179" fontId="8" fillId="14" borderId="0" xfId="0" applyNumberFormat="1" applyFont="1" applyFill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36" fillId="16" borderId="51" xfId="0" applyFont="1" applyFill="1" applyBorder="1" applyAlignment="1" applyProtection="1">
      <alignment horizontal="left" vertical="center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0" fontId="34" fillId="16" borderId="20" xfId="0" applyFont="1" applyFill="1" applyBorder="1" applyAlignment="1" applyProtection="1">
      <alignment vertical="center" wrapText="1"/>
      <protection locked="0"/>
    </xf>
    <xf numFmtId="178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left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8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left" vertical="center" wrapText="1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1">
    <cellStyle name="%" xfId="10" xr:uid="{00000000-0005-0000-0000-000039000000}"/>
    <cellStyle name="Normal 2" xfId="5" xr:uid="{00000000-0005-0000-0000-00002D000000}"/>
    <cellStyle name="Normal 2 5" xfId="4" xr:uid="{00000000-0005-0000-0000-000026000000}"/>
    <cellStyle name="Normal 38 4" xfId="3" xr:uid="{00000000-0005-0000-0000-00001A000000}"/>
    <cellStyle name="百分比" xfId="1" builtinId="5"/>
    <cellStyle name="常规" xfId="0" builtinId="0"/>
    <cellStyle name="常规 2" xfId="8" xr:uid="{00000000-0005-0000-0000-000037000000}"/>
    <cellStyle name="常规 4" xfId="7" xr:uid="{00000000-0005-0000-0000-000036000000}"/>
    <cellStyle name="常规 5" xfId="6" xr:uid="{00000000-0005-0000-0000-000035000000}"/>
    <cellStyle name="常规 6" xfId="2" xr:uid="{00000000-0005-0000-0000-00000D000000}"/>
    <cellStyle name="常规 7" xfId="9" xr:uid="{00000000-0005-0000-0000-00003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206216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6216" y="1"/>
          <a:ext cx="1249023" cy="3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20</xdr:row>
          <xdr:rowOff>60960</xdr:rowOff>
        </xdr:from>
        <xdr:to>
          <xdr:col>2</xdr:col>
          <xdr:colOff>899160</xdr:colOff>
          <xdr:row>20</xdr:row>
          <xdr:rowOff>198120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20</xdr:row>
          <xdr:rowOff>45720</xdr:rowOff>
        </xdr:from>
        <xdr:to>
          <xdr:col>3</xdr:col>
          <xdr:colOff>937260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S185"/>
  <sheetViews>
    <sheetView showGridLines="0" topLeftCell="A4" zoomScale="92" zoomScaleNormal="92" workbookViewId="0">
      <selection activeCell="E17" sqref="E17:F17"/>
    </sheetView>
  </sheetViews>
  <sheetFormatPr defaultColWidth="0" defaultRowHeight="12.45" customHeight="1" zeroHeight="1" x14ac:dyDescent="0.25"/>
  <cols>
    <col min="1" max="1" width="6.44140625" style="191" customWidth="1"/>
    <col min="2" max="2" width="36.21875" style="191" customWidth="1"/>
    <col min="3" max="3" width="25.109375" style="191" customWidth="1"/>
    <col min="4" max="4" width="21.44140625" style="191" customWidth="1"/>
    <col min="5" max="5" width="35.44140625" style="191" customWidth="1"/>
    <col min="6" max="6" width="38.77734375" style="191" customWidth="1"/>
    <col min="7" max="7" width="8.44140625" style="191" customWidth="1"/>
    <col min="8" max="71" width="0" style="191" hidden="1" customWidth="1"/>
    <col min="72" max="16384" width="8.44140625" style="191" hidden="1"/>
  </cols>
  <sheetData>
    <row r="1" spans="1:11" s="189" customFormat="1" ht="24.6" x14ac:dyDescent="0.25">
      <c r="A1" s="278" t="s">
        <v>0</v>
      </c>
      <c r="B1" s="278"/>
      <c r="C1" s="278"/>
      <c r="D1" s="278"/>
      <c r="E1" s="278"/>
      <c r="F1" s="278"/>
      <c r="G1" s="278"/>
      <c r="H1" s="192"/>
      <c r="I1" s="192"/>
      <c r="J1" s="225"/>
      <c r="K1" s="225"/>
    </row>
    <row r="2" spans="1:11" s="190" customFormat="1" ht="27.6" customHeight="1" x14ac:dyDescent="0.25">
      <c r="A2" s="193"/>
      <c r="B2" s="279" t="s">
        <v>1</v>
      </c>
      <c r="C2" s="279"/>
      <c r="D2" s="279"/>
      <c r="E2" s="279"/>
      <c r="F2" s="279"/>
      <c r="G2" s="194"/>
      <c r="H2" s="195"/>
      <c r="I2" s="195"/>
      <c r="J2" s="226"/>
      <c r="K2" s="226"/>
    </row>
    <row r="3" spans="1:11" ht="14.4" thickBot="1" x14ac:dyDescent="0.3"/>
    <row r="4" spans="1:11" ht="71.25" customHeight="1" x14ac:dyDescent="0.25">
      <c r="B4" s="196" t="s">
        <v>2</v>
      </c>
      <c r="C4" s="229" t="s">
        <v>473</v>
      </c>
      <c r="D4" s="197" t="s">
        <v>3</v>
      </c>
      <c r="E4" s="198"/>
      <c r="F4" s="199"/>
      <c r="G4" s="200"/>
    </row>
    <row r="5" spans="1:11" ht="6" customHeight="1" x14ac:dyDescent="0.25">
      <c r="B5" s="272"/>
      <c r="C5" s="273"/>
      <c r="D5" s="273"/>
      <c r="E5" s="273"/>
      <c r="F5" s="280"/>
    </row>
    <row r="6" spans="1:11" ht="47.7" customHeight="1" x14ac:dyDescent="0.25">
      <c r="B6" s="201" t="s">
        <v>4</v>
      </c>
      <c r="C6" s="202"/>
      <c r="D6" s="203" t="s">
        <v>5</v>
      </c>
      <c r="E6" s="204" t="s">
        <v>449</v>
      </c>
      <c r="F6" s="236"/>
    </row>
    <row r="7" spans="1:11" ht="5.25" customHeight="1" x14ac:dyDescent="0.25">
      <c r="B7" s="272"/>
      <c r="C7" s="273"/>
      <c r="D7" s="273"/>
      <c r="E7" s="274"/>
      <c r="F7" s="237"/>
    </row>
    <row r="8" spans="1:11" ht="22.5" customHeight="1" x14ac:dyDescent="0.25">
      <c r="B8" s="201" t="s">
        <v>6</v>
      </c>
      <c r="C8" s="202" t="s">
        <v>450</v>
      </c>
      <c r="D8" s="205" t="s">
        <v>7</v>
      </c>
      <c r="E8" s="202" t="s">
        <v>475</v>
      </c>
      <c r="F8" s="237"/>
    </row>
    <row r="9" spans="1:11" ht="6" customHeight="1" x14ac:dyDescent="0.25">
      <c r="B9" s="272"/>
      <c r="C9" s="273"/>
      <c r="D9" s="273"/>
      <c r="E9" s="274"/>
      <c r="F9" s="237"/>
    </row>
    <row r="10" spans="1:11" ht="21" customHeight="1" x14ac:dyDescent="0.25">
      <c r="B10" s="201" t="s">
        <v>8</v>
      </c>
      <c r="C10" t="s">
        <v>474</v>
      </c>
      <c r="D10" s="205" t="s">
        <v>9</v>
      </c>
      <c r="E10" t="s">
        <v>476</v>
      </c>
      <c r="F10" s="237"/>
    </row>
    <row r="11" spans="1:11" ht="5.25" customHeight="1" x14ac:dyDescent="0.25">
      <c r="B11" s="272"/>
      <c r="C11" s="273"/>
      <c r="D11" s="273"/>
      <c r="E11" s="274"/>
      <c r="F11" s="237"/>
    </row>
    <row r="12" spans="1:11" ht="21.75" customHeight="1" thickBot="1" x14ac:dyDescent="0.3">
      <c r="B12" s="206" t="s">
        <v>10</v>
      </c>
      <c r="C12" s="227">
        <v>13752703889</v>
      </c>
      <c r="D12" s="207" t="s">
        <v>11</v>
      </c>
      <c r="E12" s="228">
        <v>15216681357</v>
      </c>
      <c r="F12" s="238"/>
    </row>
    <row r="13" spans="1:11" ht="8.25" customHeight="1" thickBot="1" x14ac:dyDescent="0.3">
      <c r="B13" s="208"/>
      <c r="C13" s="208"/>
      <c r="D13" s="208"/>
      <c r="E13" s="208"/>
      <c r="F13" s="209"/>
    </row>
    <row r="14" spans="1:11" ht="18" customHeight="1" x14ac:dyDescent="0.25">
      <c r="B14" s="210" t="s">
        <v>12</v>
      </c>
      <c r="C14" s="275" t="s">
        <v>13</v>
      </c>
      <c r="D14" s="276"/>
      <c r="E14" s="275" t="s">
        <v>14</v>
      </c>
      <c r="F14" s="277"/>
    </row>
    <row r="15" spans="1:11" ht="15.6" x14ac:dyDescent="0.25">
      <c r="B15" s="211" t="s">
        <v>15</v>
      </c>
      <c r="C15" s="268">
        <f t="shared" ref="C15:C19" si="0">IFERROR(E15/$E$27,0)</f>
        <v>0</v>
      </c>
      <c r="D15" s="269"/>
      <c r="E15" s="270">
        <f>'2.1.数字化教育内容'!G93</f>
        <v>0</v>
      </c>
      <c r="F15" s="271"/>
    </row>
    <row r="16" spans="1:11" ht="15.6" hidden="1" x14ac:dyDescent="0.25">
      <c r="B16" s="211" t="s">
        <v>16</v>
      </c>
      <c r="C16" s="268">
        <f t="shared" si="0"/>
        <v>0</v>
      </c>
      <c r="D16" s="269"/>
      <c r="E16" s="270">
        <f>'2.2.手术直播转播'!H36</f>
        <v>0</v>
      </c>
      <c r="F16" s="271"/>
    </row>
    <row r="17" spans="2:6" ht="15.6" x14ac:dyDescent="0.25">
      <c r="B17" s="211" t="s">
        <v>17</v>
      </c>
      <c r="C17" s="268">
        <f t="shared" si="0"/>
        <v>0</v>
      </c>
      <c r="D17" s="269"/>
      <c r="E17" s="270">
        <f>'2.3.医学撰写'!G86</f>
        <v>0</v>
      </c>
      <c r="F17" s="271"/>
    </row>
    <row r="18" spans="2:6" ht="15.6" x14ac:dyDescent="0.25">
      <c r="B18" s="211" t="s">
        <v>18</v>
      </c>
      <c r="C18" s="268">
        <f t="shared" si="0"/>
        <v>0</v>
      </c>
      <c r="D18" s="269"/>
      <c r="E18" s="270">
        <f>'2.4.版权出版物以及印刷物'!E25</f>
        <v>0</v>
      </c>
      <c r="F18" s="271"/>
    </row>
    <row r="19" spans="2:6" ht="15.6" x14ac:dyDescent="0.25">
      <c r="B19" s="211" t="s">
        <v>19</v>
      </c>
      <c r="C19" s="258">
        <f t="shared" si="0"/>
        <v>1.1538979399488354</v>
      </c>
      <c r="D19" s="259"/>
      <c r="E19" s="260">
        <f>'2.5.其他费用'!G31</f>
        <v>42850</v>
      </c>
      <c r="F19" s="261"/>
    </row>
    <row r="20" spans="2:6" ht="9" customHeight="1" x14ac:dyDescent="0.25">
      <c r="B20" s="212"/>
      <c r="C20" s="212"/>
      <c r="D20" s="212"/>
      <c r="E20" s="213"/>
      <c r="F20" s="214"/>
    </row>
    <row r="21" spans="2:6" ht="17.399999999999999" x14ac:dyDescent="0.25">
      <c r="B21" s="215" t="s">
        <v>20</v>
      </c>
      <c r="C21" s="216" t="s">
        <v>21</v>
      </c>
      <c r="D21" s="216" t="s">
        <v>22</v>
      </c>
      <c r="E21" s="217" t="s">
        <v>23</v>
      </c>
      <c r="F21" s="218"/>
    </row>
    <row r="22" spans="2:6" ht="17.399999999999999" x14ac:dyDescent="0.25">
      <c r="B22" s="219"/>
      <c r="C22" s="262"/>
      <c r="D22" s="263"/>
      <c r="E22" s="264"/>
      <c r="F22" s="265"/>
    </row>
    <row r="23" spans="2:6" ht="17.399999999999999" x14ac:dyDescent="0.25">
      <c r="B23" s="220" t="s">
        <v>24</v>
      </c>
      <c r="C23" s="266"/>
      <c r="D23" s="267"/>
      <c r="E23" s="247">
        <f>SUM(E15:F19)</f>
        <v>42850</v>
      </c>
      <c r="F23" s="248"/>
    </row>
    <row r="24" spans="2:6" ht="17.399999999999999" x14ac:dyDescent="0.25">
      <c r="B24" s="220" t="s">
        <v>25</v>
      </c>
      <c r="C24" s="245">
        <v>0.1</v>
      </c>
      <c r="D24" s="246"/>
      <c r="E24" s="247">
        <f>E23*C24</f>
        <v>4285</v>
      </c>
      <c r="F24" s="248"/>
    </row>
    <row r="25" spans="2:6" ht="17.399999999999999" x14ac:dyDescent="0.25">
      <c r="B25" s="220" t="s">
        <v>26</v>
      </c>
      <c r="C25" s="239"/>
      <c r="D25" s="240"/>
      <c r="E25" s="247">
        <f>E23+E24</f>
        <v>47135</v>
      </c>
      <c r="F25" s="248"/>
    </row>
    <row r="26" spans="2:6" ht="17.399999999999999" x14ac:dyDescent="0.25">
      <c r="B26" s="220" t="s">
        <v>27</v>
      </c>
      <c r="C26" s="241"/>
      <c r="D26" s="242"/>
      <c r="E26" s="254">
        <v>10000</v>
      </c>
      <c r="F26" s="255"/>
    </row>
    <row r="27" spans="2:6" ht="17.399999999999999" x14ac:dyDescent="0.25">
      <c r="B27" s="220" t="s">
        <v>28</v>
      </c>
      <c r="C27" s="243"/>
      <c r="D27" s="244"/>
      <c r="E27" s="256">
        <f>E25-E26</f>
        <v>37135</v>
      </c>
      <c r="F27" s="257"/>
    </row>
    <row r="28" spans="2:6" ht="17.399999999999999" x14ac:dyDescent="0.25">
      <c r="B28" s="220" t="s">
        <v>29</v>
      </c>
      <c r="C28" s="245">
        <v>0.06</v>
      </c>
      <c r="D28" s="246"/>
      <c r="E28" s="247">
        <f>E27*C28</f>
        <v>2228.1</v>
      </c>
      <c r="F28" s="248"/>
    </row>
    <row r="29" spans="2:6" ht="17.399999999999999" x14ac:dyDescent="0.25">
      <c r="B29" s="221" t="s">
        <v>30</v>
      </c>
      <c r="C29" s="249"/>
      <c r="D29" s="250"/>
      <c r="E29" s="251">
        <f>SUM(E27:F28)</f>
        <v>39363.1</v>
      </c>
      <c r="F29" s="252"/>
    </row>
    <row r="30" spans="2:6" ht="9" customHeight="1" x14ac:dyDescent="0.25">
      <c r="B30" s="253"/>
      <c r="C30" s="253"/>
      <c r="D30" s="253"/>
      <c r="E30" s="253"/>
      <c r="F30" s="253"/>
    </row>
    <row r="31" spans="2:6" ht="97.2" customHeight="1" x14ac:dyDescent="0.25">
      <c r="B31" s="222" t="s">
        <v>31</v>
      </c>
      <c r="C31" s="233"/>
      <c r="D31" s="234"/>
      <c r="E31" s="223" t="s">
        <v>32</v>
      </c>
      <c r="F31" s="224"/>
    </row>
    <row r="32" spans="2:6" ht="13.8" x14ac:dyDescent="0.25"/>
    <row r="33" spans="1:1" ht="13.8" x14ac:dyDescent="0.25"/>
    <row r="34" spans="1:1" s="235" customFormat="1" ht="13.2" x14ac:dyDescent="0.25">
      <c r="A34" s="235" t="s">
        <v>33</v>
      </c>
    </row>
    <row r="35" spans="1:1" ht="12.45" customHeight="1" x14ac:dyDescent="0.25"/>
    <row r="36" spans="1:1" ht="12.45" customHeight="1" x14ac:dyDescent="0.25"/>
    <row r="40" spans="1:1" ht="13.8" x14ac:dyDescent="0.25"/>
    <row r="49" ht="12.45" customHeight="1" x14ac:dyDescent="0.25"/>
    <row r="50" ht="12.45" customHeight="1" x14ac:dyDescent="0.25"/>
    <row r="54" ht="13.8" x14ac:dyDescent="0.25"/>
    <row r="161" ht="12.45" customHeight="1" x14ac:dyDescent="0.25"/>
    <row r="162" ht="12.45" customHeight="1" x14ac:dyDescent="0.25"/>
    <row r="163" ht="12.45" customHeight="1" x14ac:dyDescent="0.25"/>
    <row r="164" ht="12.45" customHeight="1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2.45" customHeight="1" x14ac:dyDescent="0.25"/>
    <row r="179" ht="12.45" customHeight="1" x14ac:dyDescent="0.25"/>
    <row r="180" ht="12.45" customHeight="1" x14ac:dyDescent="0.25"/>
    <row r="181" ht="12.45" customHeight="1" x14ac:dyDescent="0.25"/>
    <row r="182" ht="12.45" customHeight="1" x14ac:dyDescent="0.25"/>
    <row r="183" ht="12.45" customHeight="1" x14ac:dyDescent="0.25"/>
    <row r="184" ht="12.45" customHeight="1" x14ac:dyDescent="0.25"/>
    <row r="185" ht="12.45" customHeight="1" x14ac:dyDescent="0.25"/>
  </sheetData>
  <protectedRanges>
    <protectedRange sqref="E26 E12 E10 E8 C12 C10 C8 C6 C4" name="Range1"/>
  </protectedRanges>
  <mergeCells count="36">
    <mergeCell ref="A1:G1"/>
    <mergeCell ref="B2:F2"/>
    <mergeCell ref="B5:F5"/>
    <mergeCell ref="B7:E7"/>
    <mergeCell ref="B9:E9"/>
    <mergeCell ref="B11:E11"/>
    <mergeCell ref="C14:D14"/>
    <mergeCell ref="E14:F14"/>
    <mergeCell ref="C15:D15"/>
    <mergeCell ref="E15:F15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</mergeCells>
  <phoneticPr fontId="53" type="noConversion"/>
  <dataValidations count="1">
    <dataValidation type="list" allowBlank="1" showInputMessage="1" showErrorMessage="1" sqref="F4" xr:uid="{00000000-0002-0000-0000-000000000000}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pageMargins left="0.7" right="0.7" top="0.75" bottom="0.75" header="0.3" footer="0.3"/>
  <pageSetup paperSize="9" scale="74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Pict="0">
                <anchor moveWithCells="1">
                  <from>
                    <xdr:col>2</xdr:col>
                    <xdr:colOff>259080</xdr:colOff>
                    <xdr:row>20</xdr:row>
                    <xdr:rowOff>60960</xdr:rowOff>
                  </from>
                  <to>
                    <xdr:col>2</xdr:col>
                    <xdr:colOff>899160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Pict="0">
                <anchor moveWithCells="1">
                  <from>
                    <xdr:col>3</xdr:col>
                    <xdr:colOff>289560</xdr:colOff>
                    <xdr:row>20</xdr:row>
                    <xdr:rowOff>45720</xdr:rowOff>
                  </from>
                  <to>
                    <xdr:col>3</xdr:col>
                    <xdr:colOff>937260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H159"/>
  <sheetViews>
    <sheetView zoomScale="70" zoomScaleNormal="70" workbookViewId="0">
      <selection activeCell="C87" sqref="C87"/>
    </sheetView>
  </sheetViews>
  <sheetFormatPr defaultColWidth="10" defaultRowHeight="15.6" x14ac:dyDescent="0.25"/>
  <cols>
    <col min="1" max="1" width="32.44140625" style="77" customWidth="1"/>
    <col min="2" max="2" width="20.44140625" style="74" customWidth="1"/>
    <col min="3" max="3" width="126.21875" style="74" customWidth="1"/>
    <col min="4" max="4" width="11.77734375" style="74" customWidth="1"/>
    <col min="5" max="5" width="15.109375" style="75" customWidth="1"/>
    <col min="6" max="6" width="6.44140625" style="76" customWidth="1"/>
    <col min="7" max="7" width="21.44140625" style="75" customWidth="1"/>
    <col min="8" max="8" width="70.44140625" style="77" customWidth="1"/>
    <col min="9" max="16384" width="10" style="77"/>
  </cols>
  <sheetData>
    <row r="1" spans="1:8" s="173" customFormat="1" ht="25.8" x14ac:dyDescent="0.25">
      <c r="A1" s="285" t="s">
        <v>34</v>
      </c>
      <c r="B1" s="286"/>
      <c r="C1" s="286"/>
      <c r="D1" s="286"/>
      <c r="E1" s="286"/>
      <c r="F1" s="286"/>
      <c r="G1" s="286"/>
      <c r="H1" s="287"/>
    </row>
    <row r="2" spans="1:8" s="70" customFormat="1" ht="20.399999999999999" x14ac:dyDescent="0.25">
      <c r="A2" s="288" t="s">
        <v>35</v>
      </c>
      <c r="B2" s="289"/>
      <c r="C2" s="289"/>
      <c r="D2" s="289"/>
      <c r="E2" s="289"/>
      <c r="F2" s="289"/>
      <c r="G2" s="289"/>
      <c r="H2" s="290"/>
    </row>
    <row r="3" spans="1:8" s="70" customFormat="1" ht="17.399999999999999" x14ac:dyDescent="0.25">
      <c r="A3" s="174" t="s">
        <v>36</v>
      </c>
      <c r="B3" s="174" t="s">
        <v>37</v>
      </c>
      <c r="C3" s="174" t="s">
        <v>38</v>
      </c>
      <c r="D3" s="174" t="s">
        <v>39</v>
      </c>
      <c r="E3" s="175" t="s">
        <v>40</v>
      </c>
      <c r="F3" s="176" t="s">
        <v>41</v>
      </c>
      <c r="G3" s="175" t="s">
        <v>42</v>
      </c>
      <c r="H3" s="174" t="s">
        <v>43</v>
      </c>
    </row>
    <row r="4" spans="1:8" s="70" customFormat="1" ht="17.399999999999999" x14ac:dyDescent="0.25">
      <c r="A4" s="177" t="s">
        <v>44</v>
      </c>
      <c r="B4" s="86"/>
      <c r="C4" s="86"/>
      <c r="D4" s="86"/>
      <c r="E4" s="178"/>
      <c r="F4" s="179"/>
      <c r="G4" s="86"/>
      <c r="H4" s="87"/>
    </row>
    <row r="5" spans="1:8" s="70" customFormat="1" ht="34.799999999999997" x14ac:dyDescent="0.25">
      <c r="A5" s="283" t="s">
        <v>45</v>
      </c>
      <c r="B5" s="89" t="s">
        <v>46</v>
      </c>
      <c r="C5" s="89" t="s">
        <v>47</v>
      </c>
      <c r="D5" s="89" t="s">
        <v>48</v>
      </c>
      <c r="E5" s="105">
        <v>2800</v>
      </c>
      <c r="F5" s="180"/>
      <c r="G5" s="105">
        <f t="shared" ref="G5:G61" si="0">E5*F5</f>
        <v>0</v>
      </c>
      <c r="H5" s="106"/>
    </row>
    <row r="6" spans="1:8" s="70" customFormat="1" ht="34.799999999999997" x14ac:dyDescent="0.25">
      <c r="A6" s="283"/>
      <c r="B6" s="89" t="s">
        <v>49</v>
      </c>
      <c r="C6" s="89" t="s">
        <v>50</v>
      </c>
      <c r="D6" s="89" t="s">
        <v>48</v>
      </c>
      <c r="E6" s="105">
        <v>3800</v>
      </c>
      <c r="F6" s="180"/>
      <c r="G6" s="105">
        <f t="shared" si="0"/>
        <v>0</v>
      </c>
      <c r="H6" s="106"/>
    </row>
    <row r="7" spans="1:8" s="70" customFormat="1" ht="34.799999999999997" x14ac:dyDescent="0.25">
      <c r="A7" s="283"/>
      <c r="B7" s="89" t="s">
        <v>51</v>
      </c>
      <c r="C7" s="89" t="s">
        <v>52</v>
      </c>
      <c r="D7" s="89" t="s">
        <v>48</v>
      </c>
      <c r="E7" s="105">
        <v>4800</v>
      </c>
      <c r="F7" s="180"/>
      <c r="G7" s="105">
        <f t="shared" si="0"/>
        <v>0</v>
      </c>
      <c r="H7" s="106"/>
    </row>
    <row r="8" spans="1:8" s="70" customFormat="1" ht="34.799999999999997" x14ac:dyDescent="0.25">
      <c r="A8" s="283"/>
      <c r="B8" s="89" t="s">
        <v>53</v>
      </c>
      <c r="C8" s="89" t="s">
        <v>54</v>
      </c>
      <c r="D8" s="89" t="s">
        <v>55</v>
      </c>
      <c r="E8" s="105">
        <v>3800</v>
      </c>
      <c r="F8" s="180"/>
      <c r="G8" s="105">
        <f t="shared" si="0"/>
        <v>0</v>
      </c>
      <c r="H8" s="106"/>
    </row>
    <row r="9" spans="1:8" s="70" customFormat="1" ht="17.399999999999999" x14ac:dyDescent="0.25">
      <c r="A9" s="283"/>
      <c r="B9" s="89" t="s">
        <v>56</v>
      </c>
      <c r="C9" s="89" t="s">
        <v>57</v>
      </c>
      <c r="D9" s="89" t="s">
        <v>58</v>
      </c>
      <c r="E9" s="105">
        <v>2500</v>
      </c>
      <c r="F9" s="180"/>
      <c r="G9" s="105">
        <f t="shared" si="0"/>
        <v>0</v>
      </c>
      <c r="H9" s="181" t="s">
        <v>59</v>
      </c>
    </row>
    <row r="10" spans="1:8" s="70" customFormat="1" ht="17.399999999999999" x14ac:dyDescent="0.25">
      <c r="A10" s="88" t="s">
        <v>60</v>
      </c>
      <c r="B10" s="89" t="s">
        <v>60</v>
      </c>
      <c r="C10" s="89" t="s">
        <v>61</v>
      </c>
      <c r="D10" s="89" t="s">
        <v>48</v>
      </c>
      <c r="E10" s="105">
        <v>2800</v>
      </c>
      <c r="F10" s="180"/>
      <c r="G10" s="105">
        <f t="shared" si="0"/>
        <v>0</v>
      </c>
      <c r="H10" s="106"/>
    </row>
    <row r="11" spans="1:8" s="70" customFormat="1" ht="17.399999999999999" x14ac:dyDescent="0.25">
      <c r="A11" s="182" t="s">
        <v>62</v>
      </c>
      <c r="B11" s="183"/>
      <c r="C11" s="183"/>
      <c r="D11" s="183"/>
      <c r="E11" s="184"/>
      <c r="F11" s="185"/>
      <c r="G11" s="86"/>
      <c r="H11" s="87"/>
    </row>
    <row r="12" spans="1:8" s="70" customFormat="1" ht="17.399999999999999" x14ac:dyDescent="0.25">
      <c r="A12" s="88" t="s">
        <v>63</v>
      </c>
      <c r="B12" s="89" t="s">
        <v>63</v>
      </c>
      <c r="C12" s="89" t="s">
        <v>64</v>
      </c>
      <c r="D12" s="89" t="s">
        <v>65</v>
      </c>
      <c r="E12" s="105">
        <v>6750</v>
      </c>
      <c r="F12" s="180"/>
      <c r="G12" s="105">
        <f t="shared" si="0"/>
        <v>0</v>
      </c>
      <c r="H12" s="106" t="s">
        <v>66</v>
      </c>
    </row>
    <row r="13" spans="1:8" s="70" customFormat="1" ht="17.399999999999999" x14ac:dyDescent="0.25">
      <c r="A13" s="88" t="s">
        <v>67</v>
      </c>
      <c r="B13" s="89" t="s">
        <v>67</v>
      </c>
      <c r="C13" s="89" t="s">
        <v>68</v>
      </c>
      <c r="D13" s="89" t="s">
        <v>55</v>
      </c>
      <c r="E13" s="105">
        <v>6400</v>
      </c>
      <c r="F13" s="180"/>
      <c r="G13" s="105">
        <f t="shared" si="0"/>
        <v>0</v>
      </c>
      <c r="H13" s="106"/>
    </row>
    <row r="14" spans="1:8" s="70" customFormat="1" ht="15.45" customHeight="1" x14ac:dyDescent="0.25">
      <c r="A14" s="283" t="s">
        <v>69</v>
      </c>
      <c r="B14" s="89" t="s">
        <v>70</v>
      </c>
      <c r="C14" s="89" t="s">
        <v>71</v>
      </c>
      <c r="D14" s="89" t="s">
        <v>65</v>
      </c>
      <c r="E14" s="105">
        <v>7000</v>
      </c>
      <c r="F14" s="180"/>
      <c r="G14" s="105">
        <f t="shared" si="0"/>
        <v>0</v>
      </c>
      <c r="H14" s="106"/>
    </row>
    <row r="15" spans="1:8" s="70" customFormat="1" ht="15.45" customHeight="1" x14ac:dyDescent="0.25">
      <c r="A15" s="283"/>
      <c r="B15" s="89" t="s">
        <v>72</v>
      </c>
      <c r="C15" s="89" t="s">
        <v>71</v>
      </c>
      <c r="D15" s="89" t="s">
        <v>65</v>
      </c>
      <c r="E15" s="105">
        <v>7000</v>
      </c>
      <c r="F15" s="180"/>
      <c r="G15" s="105">
        <f t="shared" si="0"/>
        <v>0</v>
      </c>
      <c r="H15" s="106"/>
    </row>
    <row r="16" spans="1:8" s="70" customFormat="1" ht="17.399999999999999" x14ac:dyDescent="0.25">
      <c r="A16" s="88" t="s">
        <v>73</v>
      </c>
      <c r="B16" s="89" t="s">
        <v>73</v>
      </c>
      <c r="C16" s="89" t="s">
        <v>74</v>
      </c>
      <c r="D16" s="89" t="s">
        <v>75</v>
      </c>
      <c r="E16" s="105">
        <v>6750</v>
      </c>
      <c r="F16" s="180"/>
      <c r="G16" s="105">
        <f t="shared" si="0"/>
        <v>0</v>
      </c>
      <c r="H16" s="106" t="s">
        <v>76</v>
      </c>
    </row>
    <row r="17" spans="1:8" s="70" customFormat="1" ht="34.799999999999997" x14ac:dyDescent="0.25">
      <c r="A17" s="283" t="s">
        <v>77</v>
      </c>
      <c r="B17" s="89" t="s">
        <v>77</v>
      </c>
      <c r="C17" s="89" t="s">
        <v>78</v>
      </c>
      <c r="D17" s="89" t="s">
        <v>79</v>
      </c>
      <c r="E17" s="105">
        <v>3800</v>
      </c>
      <c r="F17" s="180"/>
      <c r="G17" s="105">
        <f t="shared" si="0"/>
        <v>0</v>
      </c>
      <c r="H17" s="106"/>
    </row>
    <row r="18" spans="1:8" s="70" customFormat="1" ht="16.95" customHeight="1" x14ac:dyDescent="0.25">
      <c r="A18" s="283"/>
      <c r="B18" s="89" t="s">
        <v>80</v>
      </c>
      <c r="C18" s="89" t="s">
        <v>81</v>
      </c>
      <c r="D18" s="89" t="s">
        <v>79</v>
      </c>
      <c r="E18" s="105">
        <v>3800</v>
      </c>
      <c r="F18" s="180"/>
      <c r="G18" s="105">
        <f t="shared" si="0"/>
        <v>0</v>
      </c>
      <c r="H18" s="106"/>
    </row>
    <row r="19" spans="1:8" s="70" customFormat="1" ht="17.399999999999999" x14ac:dyDescent="0.25">
      <c r="A19" s="283" t="s">
        <v>82</v>
      </c>
      <c r="B19" s="89" t="s">
        <v>83</v>
      </c>
      <c r="C19" s="89" t="s">
        <v>84</v>
      </c>
      <c r="D19" s="89" t="s">
        <v>85</v>
      </c>
      <c r="E19" s="105">
        <v>2800</v>
      </c>
      <c r="F19" s="180"/>
      <c r="G19" s="105">
        <f t="shared" si="0"/>
        <v>0</v>
      </c>
      <c r="H19" s="106"/>
    </row>
    <row r="20" spans="1:8" s="70" customFormat="1" ht="17.399999999999999" x14ac:dyDescent="0.25">
      <c r="A20" s="283"/>
      <c r="B20" s="89" t="s">
        <v>86</v>
      </c>
      <c r="C20" s="89" t="s">
        <v>87</v>
      </c>
      <c r="D20" s="89" t="s">
        <v>79</v>
      </c>
      <c r="E20" s="105">
        <v>1900</v>
      </c>
      <c r="F20" s="180"/>
      <c r="G20" s="105">
        <f t="shared" si="0"/>
        <v>0</v>
      </c>
      <c r="H20" s="106"/>
    </row>
    <row r="21" spans="1:8" s="70" customFormat="1" ht="17.399999999999999" x14ac:dyDescent="0.25">
      <c r="A21" s="283"/>
      <c r="B21" s="89" t="s">
        <v>88</v>
      </c>
      <c r="C21" s="89" t="s">
        <v>89</v>
      </c>
      <c r="D21" s="89" t="s">
        <v>79</v>
      </c>
      <c r="E21" s="105">
        <v>750</v>
      </c>
      <c r="F21" s="180"/>
      <c r="G21" s="105">
        <f t="shared" si="0"/>
        <v>0</v>
      </c>
      <c r="H21" s="106"/>
    </row>
    <row r="22" spans="1:8" s="70" customFormat="1" ht="17.399999999999999" x14ac:dyDescent="0.25">
      <c r="A22" s="283"/>
      <c r="B22" s="89" t="s">
        <v>90</v>
      </c>
      <c r="C22" s="89" t="s">
        <v>91</v>
      </c>
      <c r="D22" s="89" t="s">
        <v>79</v>
      </c>
      <c r="E22" s="105">
        <v>1050</v>
      </c>
      <c r="F22" s="180"/>
      <c r="G22" s="105">
        <f t="shared" si="0"/>
        <v>0</v>
      </c>
      <c r="H22" s="106"/>
    </row>
    <row r="23" spans="1:8" s="70" customFormat="1" ht="17.399999999999999" x14ac:dyDescent="0.25">
      <c r="A23" s="283"/>
      <c r="B23" s="89" t="s">
        <v>92</v>
      </c>
      <c r="C23" s="89" t="s">
        <v>93</v>
      </c>
      <c r="D23" s="89" t="s">
        <v>85</v>
      </c>
      <c r="E23" s="105">
        <v>950</v>
      </c>
      <c r="F23" s="180"/>
      <c r="G23" s="105">
        <f t="shared" si="0"/>
        <v>0</v>
      </c>
      <c r="H23" s="106"/>
    </row>
    <row r="24" spans="1:8" s="70" customFormat="1" ht="38.4" customHeight="1" x14ac:dyDescent="0.25">
      <c r="A24" s="182" t="s">
        <v>448</v>
      </c>
      <c r="B24" s="183"/>
      <c r="C24" s="183"/>
      <c r="D24" s="183"/>
      <c r="E24" s="184"/>
      <c r="F24" s="185"/>
      <c r="G24" s="86"/>
      <c r="H24" s="87"/>
    </row>
    <row r="25" spans="1:8" s="70" customFormat="1" ht="17.399999999999999" x14ac:dyDescent="0.25">
      <c r="A25" s="283" t="s">
        <v>94</v>
      </c>
      <c r="B25" s="89" t="s">
        <v>95</v>
      </c>
      <c r="C25" s="89" t="s">
        <v>96</v>
      </c>
      <c r="D25" s="89" t="s">
        <v>97</v>
      </c>
      <c r="E25" s="105">
        <v>3600</v>
      </c>
      <c r="F25" s="180"/>
      <c r="G25" s="105">
        <f t="shared" si="0"/>
        <v>0</v>
      </c>
      <c r="H25" s="106"/>
    </row>
    <row r="26" spans="1:8" s="70" customFormat="1" ht="17.399999999999999" x14ac:dyDescent="0.25">
      <c r="A26" s="283"/>
      <c r="B26" s="89" t="s">
        <v>98</v>
      </c>
      <c r="C26" s="89" t="s">
        <v>99</v>
      </c>
      <c r="D26" s="89" t="s">
        <v>97</v>
      </c>
      <c r="E26" s="105">
        <v>4300</v>
      </c>
      <c r="F26" s="180"/>
      <c r="G26" s="105">
        <f t="shared" si="0"/>
        <v>0</v>
      </c>
      <c r="H26" s="106"/>
    </row>
    <row r="27" spans="1:8" s="70" customFormat="1" ht="17.399999999999999" x14ac:dyDescent="0.25">
      <c r="A27" s="283"/>
      <c r="B27" s="89" t="s">
        <v>100</v>
      </c>
      <c r="C27" s="89" t="s">
        <v>101</v>
      </c>
      <c r="D27" s="89" t="s">
        <v>97</v>
      </c>
      <c r="E27" s="105">
        <v>2400</v>
      </c>
      <c r="F27" s="180"/>
      <c r="G27" s="105">
        <f t="shared" si="0"/>
        <v>0</v>
      </c>
      <c r="H27" s="106"/>
    </row>
    <row r="28" spans="1:8" s="70" customFormat="1" ht="17.399999999999999" x14ac:dyDescent="0.25">
      <c r="A28" s="283"/>
      <c r="B28" s="89" t="s">
        <v>102</v>
      </c>
      <c r="C28" s="89" t="s">
        <v>103</v>
      </c>
      <c r="D28" s="89" t="s">
        <v>97</v>
      </c>
      <c r="E28" s="105">
        <v>1500</v>
      </c>
      <c r="F28" s="180"/>
      <c r="G28" s="105">
        <f t="shared" si="0"/>
        <v>0</v>
      </c>
      <c r="H28" s="106"/>
    </row>
    <row r="29" spans="1:8" s="70" customFormat="1" ht="17.399999999999999" x14ac:dyDescent="0.25">
      <c r="A29" s="283"/>
      <c r="B29" s="89" t="s">
        <v>104</v>
      </c>
      <c r="C29" s="89" t="s">
        <v>105</v>
      </c>
      <c r="D29" s="89" t="s">
        <v>97</v>
      </c>
      <c r="E29" s="105">
        <v>1500</v>
      </c>
      <c r="F29" s="180"/>
      <c r="G29" s="105">
        <f t="shared" si="0"/>
        <v>0</v>
      </c>
      <c r="H29" s="106"/>
    </row>
    <row r="30" spans="1:8" s="70" customFormat="1" ht="17.399999999999999" x14ac:dyDescent="0.25">
      <c r="A30" s="283"/>
      <c r="B30" s="89" t="s">
        <v>106</v>
      </c>
      <c r="C30" s="89" t="s">
        <v>107</v>
      </c>
      <c r="D30" s="89" t="s">
        <v>97</v>
      </c>
      <c r="E30" s="105">
        <v>1500</v>
      </c>
      <c r="F30" s="180"/>
      <c r="G30" s="105">
        <f t="shared" si="0"/>
        <v>0</v>
      </c>
      <c r="H30" s="106"/>
    </row>
    <row r="31" spans="1:8" s="70" customFormat="1" ht="17.399999999999999" x14ac:dyDescent="0.25">
      <c r="A31" s="283"/>
      <c r="B31" s="89" t="s">
        <v>108</v>
      </c>
      <c r="C31" s="89" t="s">
        <v>109</v>
      </c>
      <c r="D31" s="89" t="s">
        <v>97</v>
      </c>
      <c r="E31" s="105">
        <v>950</v>
      </c>
      <c r="F31" s="180"/>
      <c r="G31" s="105">
        <f t="shared" si="0"/>
        <v>0</v>
      </c>
      <c r="H31" s="106"/>
    </row>
    <row r="32" spans="1:8" s="70" customFormat="1" ht="17.399999999999999" x14ac:dyDescent="0.25">
      <c r="A32" s="283"/>
      <c r="B32" s="89" t="s">
        <v>110</v>
      </c>
      <c r="C32" s="89" t="s">
        <v>111</v>
      </c>
      <c r="D32" s="89" t="s">
        <v>97</v>
      </c>
      <c r="E32" s="105">
        <v>450</v>
      </c>
      <c r="F32" s="180"/>
      <c r="G32" s="105">
        <f t="shared" si="0"/>
        <v>0</v>
      </c>
      <c r="H32" s="106"/>
    </row>
    <row r="33" spans="1:8" s="70" customFormat="1" ht="17.399999999999999" x14ac:dyDescent="0.25">
      <c r="A33" s="283" t="s">
        <v>112</v>
      </c>
      <c r="B33" s="89" t="s">
        <v>113</v>
      </c>
      <c r="C33" s="89" t="s">
        <v>114</v>
      </c>
      <c r="D33" s="89" t="s">
        <v>115</v>
      </c>
      <c r="E33" s="105">
        <v>2000</v>
      </c>
      <c r="F33" s="180"/>
      <c r="G33" s="105">
        <f t="shared" si="0"/>
        <v>0</v>
      </c>
      <c r="H33" s="106"/>
    </row>
    <row r="34" spans="1:8" s="70" customFormat="1" ht="17.399999999999999" x14ac:dyDescent="0.25">
      <c r="A34" s="283"/>
      <c r="B34" s="89" t="s">
        <v>116</v>
      </c>
      <c r="C34" s="89" t="s">
        <v>117</v>
      </c>
      <c r="D34" s="89" t="s">
        <v>115</v>
      </c>
      <c r="E34" s="105">
        <v>1400</v>
      </c>
      <c r="F34" s="180"/>
      <c r="G34" s="105">
        <f t="shared" si="0"/>
        <v>0</v>
      </c>
      <c r="H34" s="106"/>
    </row>
    <row r="35" spans="1:8" s="70" customFormat="1" ht="17.399999999999999" x14ac:dyDescent="0.25">
      <c r="A35" s="283"/>
      <c r="B35" s="89" t="s">
        <v>118</v>
      </c>
      <c r="C35" s="89" t="s">
        <v>119</v>
      </c>
      <c r="D35" s="89" t="s">
        <v>115</v>
      </c>
      <c r="E35" s="105">
        <v>2300</v>
      </c>
      <c r="F35" s="180"/>
      <c r="G35" s="105">
        <f t="shared" si="0"/>
        <v>0</v>
      </c>
      <c r="H35" s="106"/>
    </row>
    <row r="36" spans="1:8" s="70" customFormat="1" ht="17.399999999999999" x14ac:dyDescent="0.25">
      <c r="A36" s="283"/>
      <c r="B36" s="89" t="s">
        <v>120</v>
      </c>
      <c r="C36" s="89" t="s">
        <v>121</v>
      </c>
      <c r="D36" s="89" t="s">
        <v>115</v>
      </c>
      <c r="E36" s="105">
        <v>2100</v>
      </c>
      <c r="F36" s="180"/>
      <c r="G36" s="105">
        <f t="shared" si="0"/>
        <v>0</v>
      </c>
      <c r="H36" s="106"/>
    </row>
    <row r="37" spans="1:8" s="70" customFormat="1" ht="17.399999999999999" x14ac:dyDescent="0.25">
      <c r="A37" s="283"/>
      <c r="B37" s="89" t="s">
        <v>122</v>
      </c>
      <c r="C37" s="89" t="s">
        <v>123</v>
      </c>
      <c r="D37" s="89" t="s">
        <v>115</v>
      </c>
      <c r="E37" s="105">
        <v>400</v>
      </c>
      <c r="F37" s="180"/>
      <c r="G37" s="105">
        <f t="shared" si="0"/>
        <v>0</v>
      </c>
      <c r="H37" s="106"/>
    </row>
    <row r="38" spans="1:8" s="70" customFormat="1" ht="17.399999999999999" x14ac:dyDescent="0.25">
      <c r="A38" s="283"/>
      <c r="B38" s="89" t="s">
        <v>124</v>
      </c>
      <c r="C38" s="89" t="s">
        <v>125</v>
      </c>
      <c r="D38" s="89" t="s">
        <v>115</v>
      </c>
      <c r="E38" s="105">
        <v>1700</v>
      </c>
      <c r="F38" s="180"/>
      <c r="G38" s="105">
        <f t="shared" si="0"/>
        <v>0</v>
      </c>
      <c r="H38" s="106"/>
    </row>
    <row r="39" spans="1:8" s="70" customFormat="1" ht="17.399999999999999" x14ac:dyDescent="0.25">
      <c r="A39" s="283"/>
      <c r="B39" s="89" t="s">
        <v>126</v>
      </c>
      <c r="C39" s="89" t="s">
        <v>127</v>
      </c>
      <c r="D39" s="89" t="s">
        <v>115</v>
      </c>
      <c r="E39" s="105">
        <v>1800</v>
      </c>
      <c r="F39" s="180"/>
      <c r="G39" s="105">
        <f t="shared" si="0"/>
        <v>0</v>
      </c>
      <c r="H39" s="106"/>
    </row>
    <row r="40" spans="1:8" s="70" customFormat="1" ht="17.399999999999999" x14ac:dyDescent="0.25">
      <c r="A40" s="283"/>
      <c r="B40" s="89" t="s">
        <v>128</v>
      </c>
      <c r="C40" s="89" t="s">
        <v>129</v>
      </c>
      <c r="D40" s="89" t="s">
        <v>115</v>
      </c>
      <c r="E40" s="105">
        <v>200</v>
      </c>
      <c r="F40" s="180"/>
      <c r="G40" s="105">
        <f t="shared" si="0"/>
        <v>0</v>
      </c>
      <c r="H40" s="106"/>
    </row>
    <row r="41" spans="1:8" s="70" customFormat="1" ht="17.399999999999999" x14ac:dyDescent="0.25">
      <c r="A41" s="88" t="s">
        <v>130</v>
      </c>
      <c r="B41" s="89" t="s">
        <v>131</v>
      </c>
      <c r="C41" s="89" t="s">
        <v>132</v>
      </c>
      <c r="D41" s="89" t="s">
        <v>133</v>
      </c>
      <c r="E41" s="105">
        <v>650</v>
      </c>
      <c r="F41" s="180"/>
      <c r="G41" s="105">
        <f t="shared" si="0"/>
        <v>0</v>
      </c>
      <c r="H41" s="186"/>
    </row>
    <row r="42" spans="1:8" s="70" customFormat="1" ht="17.399999999999999" x14ac:dyDescent="0.25">
      <c r="A42" s="283" t="s">
        <v>134</v>
      </c>
      <c r="B42" s="282" t="s">
        <v>135</v>
      </c>
      <c r="C42" s="89" t="s">
        <v>136</v>
      </c>
      <c r="D42" s="89" t="s">
        <v>137</v>
      </c>
      <c r="E42" s="105">
        <v>2000</v>
      </c>
      <c r="F42" s="180"/>
      <c r="G42" s="105">
        <f t="shared" si="0"/>
        <v>0</v>
      </c>
      <c r="H42" s="106"/>
    </row>
    <row r="43" spans="1:8" s="70" customFormat="1" ht="17.399999999999999" x14ac:dyDescent="0.25">
      <c r="A43" s="283"/>
      <c r="B43" s="282"/>
      <c r="C43" s="89" t="s">
        <v>138</v>
      </c>
      <c r="D43" s="89" t="s">
        <v>137</v>
      </c>
      <c r="E43" s="105">
        <v>3300</v>
      </c>
      <c r="F43" s="180"/>
      <c r="G43" s="105">
        <f t="shared" si="0"/>
        <v>0</v>
      </c>
      <c r="H43" s="106"/>
    </row>
    <row r="44" spans="1:8" s="70" customFormat="1" ht="17.399999999999999" x14ac:dyDescent="0.25">
      <c r="A44" s="283"/>
      <c r="B44" s="282"/>
      <c r="C44" s="89" t="s">
        <v>139</v>
      </c>
      <c r="D44" s="89" t="s">
        <v>137</v>
      </c>
      <c r="E44" s="105">
        <v>500</v>
      </c>
      <c r="F44" s="180"/>
      <c r="G44" s="105">
        <f t="shared" si="0"/>
        <v>0</v>
      </c>
      <c r="H44" s="106"/>
    </row>
    <row r="45" spans="1:8" s="70" customFormat="1" ht="17.399999999999999" x14ac:dyDescent="0.25">
      <c r="A45" s="283"/>
      <c r="B45" s="282"/>
      <c r="C45" s="89" t="s">
        <v>140</v>
      </c>
      <c r="D45" s="89" t="s">
        <v>137</v>
      </c>
      <c r="E45" s="105">
        <v>650</v>
      </c>
      <c r="F45" s="180"/>
      <c r="G45" s="105">
        <f t="shared" si="0"/>
        <v>0</v>
      </c>
      <c r="H45" s="106"/>
    </row>
    <row r="46" spans="1:8" s="70" customFormat="1" ht="17.399999999999999" x14ac:dyDescent="0.25">
      <c r="A46" s="283"/>
      <c r="B46" s="282"/>
      <c r="C46" s="89" t="s">
        <v>141</v>
      </c>
      <c r="D46" s="89" t="s">
        <v>137</v>
      </c>
      <c r="E46" s="105">
        <v>1500</v>
      </c>
      <c r="F46" s="180"/>
      <c r="G46" s="105">
        <f t="shared" si="0"/>
        <v>0</v>
      </c>
      <c r="H46" s="106"/>
    </row>
    <row r="47" spans="1:8" s="70" customFormat="1" ht="17.399999999999999" x14ac:dyDescent="0.25">
      <c r="A47" s="283"/>
      <c r="B47" s="282"/>
      <c r="C47" s="89" t="s">
        <v>142</v>
      </c>
      <c r="D47" s="89" t="s">
        <v>137</v>
      </c>
      <c r="E47" s="105">
        <v>2300</v>
      </c>
      <c r="F47" s="180"/>
      <c r="G47" s="105">
        <f t="shared" si="0"/>
        <v>0</v>
      </c>
      <c r="H47" s="106"/>
    </row>
    <row r="48" spans="1:8" s="70" customFormat="1" ht="17.399999999999999" x14ac:dyDescent="0.25">
      <c r="A48" s="283"/>
      <c r="B48" s="282" t="s">
        <v>143</v>
      </c>
      <c r="C48" s="89" t="s">
        <v>144</v>
      </c>
      <c r="D48" s="89" t="s">
        <v>145</v>
      </c>
      <c r="E48" s="105">
        <v>16380</v>
      </c>
      <c r="F48" s="180"/>
      <c r="G48" s="105">
        <f t="shared" si="0"/>
        <v>0</v>
      </c>
      <c r="H48" s="106"/>
    </row>
    <row r="49" spans="1:8" s="70" customFormat="1" ht="17.399999999999999" x14ac:dyDescent="0.25">
      <c r="A49" s="283"/>
      <c r="B49" s="282"/>
      <c r="C49" s="89" t="s">
        <v>146</v>
      </c>
      <c r="D49" s="89" t="s">
        <v>145</v>
      </c>
      <c r="E49" s="105">
        <v>34200</v>
      </c>
      <c r="F49" s="180"/>
      <c r="G49" s="105">
        <f t="shared" si="0"/>
        <v>0</v>
      </c>
      <c r="H49" s="106"/>
    </row>
    <row r="50" spans="1:8" s="70" customFormat="1" ht="17.399999999999999" x14ac:dyDescent="0.25">
      <c r="A50" s="283"/>
      <c r="B50" s="282"/>
      <c r="C50" s="89" t="s">
        <v>147</v>
      </c>
      <c r="D50" s="89" t="s">
        <v>145</v>
      </c>
      <c r="E50" s="105">
        <v>65520</v>
      </c>
      <c r="F50" s="180"/>
      <c r="G50" s="105">
        <f t="shared" si="0"/>
        <v>0</v>
      </c>
      <c r="H50" s="106"/>
    </row>
    <row r="51" spans="1:8" s="70" customFormat="1" ht="17.399999999999999" x14ac:dyDescent="0.25">
      <c r="A51" s="283"/>
      <c r="B51" s="282"/>
      <c r="C51" s="89" t="s">
        <v>148</v>
      </c>
      <c r="D51" s="89" t="s">
        <v>145</v>
      </c>
      <c r="E51" s="70">
        <v>21420</v>
      </c>
      <c r="F51" s="180"/>
      <c r="G51" s="105">
        <f t="shared" ref="G51:G57" si="1">E53*F51</f>
        <v>0</v>
      </c>
      <c r="H51" s="187"/>
    </row>
    <row r="52" spans="1:8" s="70" customFormat="1" ht="17.399999999999999" x14ac:dyDescent="0.25">
      <c r="A52" s="283"/>
      <c r="B52" s="282"/>
      <c r="C52" s="89" t="s">
        <v>149</v>
      </c>
      <c r="D52" s="89" t="s">
        <v>145</v>
      </c>
      <c r="E52" s="188">
        <v>36000</v>
      </c>
      <c r="F52" s="180"/>
      <c r="G52" s="105">
        <f t="shared" si="1"/>
        <v>0</v>
      </c>
      <c r="H52" s="106"/>
    </row>
    <row r="53" spans="1:8" s="70" customFormat="1" ht="17.399999999999999" x14ac:dyDescent="0.25">
      <c r="A53" s="283"/>
      <c r="B53" s="282"/>
      <c r="C53" s="89" t="s">
        <v>150</v>
      </c>
      <c r="D53" s="89" t="s">
        <v>145</v>
      </c>
      <c r="E53" s="105">
        <v>65530</v>
      </c>
      <c r="F53" s="180"/>
      <c r="G53" s="105">
        <f t="shared" si="1"/>
        <v>0</v>
      </c>
      <c r="H53" s="106"/>
    </row>
    <row r="54" spans="1:8" s="70" customFormat="1" ht="17.399999999999999" x14ac:dyDescent="0.25">
      <c r="A54" s="283"/>
      <c r="B54" s="282"/>
      <c r="C54" s="89" t="s">
        <v>151</v>
      </c>
      <c r="D54" s="89" t="s">
        <v>145</v>
      </c>
      <c r="E54" s="105">
        <v>16800</v>
      </c>
      <c r="F54" s="180"/>
      <c r="G54" s="105">
        <f t="shared" si="1"/>
        <v>0</v>
      </c>
      <c r="H54" s="106"/>
    </row>
    <row r="55" spans="1:8" s="70" customFormat="1" ht="17.399999999999999" x14ac:dyDescent="0.25">
      <c r="A55" s="283"/>
      <c r="B55" s="282"/>
      <c r="C55" s="89" t="s">
        <v>152</v>
      </c>
      <c r="D55" s="89" t="s">
        <v>145</v>
      </c>
      <c r="E55" s="105">
        <v>30000</v>
      </c>
      <c r="F55" s="180"/>
      <c r="G55" s="105">
        <f t="shared" si="1"/>
        <v>0</v>
      </c>
      <c r="H55" s="187"/>
    </row>
    <row r="56" spans="1:8" s="70" customFormat="1" ht="17.399999999999999" x14ac:dyDescent="0.25">
      <c r="A56" s="283"/>
      <c r="B56" s="282"/>
      <c r="C56" s="89" t="s">
        <v>153</v>
      </c>
      <c r="D56" s="89" t="s">
        <v>145</v>
      </c>
      <c r="E56" s="105">
        <v>46320</v>
      </c>
      <c r="F56" s="180"/>
      <c r="G56" s="105">
        <f t="shared" si="1"/>
        <v>0</v>
      </c>
      <c r="H56" s="106"/>
    </row>
    <row r="57" spans="1:8" s="70" customFormat="1" ht="17.399999999999999" x14ac:dyDescent="0.25">
      <c r="A57" s="283"/>
      <c r="B57" s="282"/>
      <c r="C57" s="89" t="s">
        <v>154</v>
      </c>
      <c r="D57" s="89" t="s">
        <v>145</v>
      </c>
      <c r="E57" s="105">
        <v>13080</v>
      </c>
      <c r="F57" s="180"/>
      <c r="G57" s="105">
        <f t="shared" si="1"/>
        <v>0</v>
      </c>
      <c r="H57" s="106"/>
    </row>
    <row r="58" spans="1:8" s="70" customFormat="1" ht="17.399999999999999" x14ac:dyDescent="0.25">
      <c r="A58" s="283"/>
      <c r="B58" s="282"/>
      <c r="C58" s="89" t="s">
        <v>155</v>
      </c>
      <c r="D58" s="89" t="s">
        <v>145</v>
      </c>
      <c r="E58" s="105">
        <v>23160</v>
      </c>
      <c r="F58" s="180"/>
      <c r="G58" s="105">
        <v>0</v>
      </c>
      <c r="H58" s="106"/>
    </row>
    <row r="59" spans="1:8" s="70" customFormat="1" ht="17.399999999999999" x14ac:dyDescent="0.25">
      <c r="A59" s="283"/>
      <c r="B59" s="282"/>
      <c r="C59" s="89" t="s">
        <v>156</v>
      </c>
      <c r="D59" s="89" t="s">
        <v>145</v>
      </c>
      <c r="E59" s="105">
        <v>35280</v>
      </c>
      <c r="F59" s="180"/>
      <c r="G59" s="105">
        <v>0</v>
      </c>
      <c r="H59" s="106"/>
    </row>
    <row r="60" spans="1:8" s="70" customFormat="1" ht="17.399999999999999" x14ac:dyDescent="0.25">
      <c r="A60" s="283"/>
      <c r="B60" s="282"/>
      <c r="C60" s="89" t="s">
        <v>157</v>
      </c>
      <c r="D60" s="89" t="s">
        <v>145</v>
      </c>
      <c r="E60" s="105">
        <v>550</v>
      </c>
      <c r="F60" s="180"/>
      <c r="G60" s="105">
        <f t="shared" si="0"/>
        <v>0</v>
      </c>
      <c r="H60" s="106"/>
    </row>
    <row r="61" spans="1:8" s="70" customFormat="1" ht="17.399999999999999" x14ac:dyDescent="0.25">
      <c r="A61" s="283"/>
      <c r="B61" s="282" t="s">
        <v>158</v>
      </c>
      <c r="C61" s="89" t="s">
        <v>159</v>
      </c>
      <c r="D61" s="89" t="s">
        <v>145</v>
      </c>
      <c r="E61" s="105">
        <v>28500</v>
      </c>
      <c r="F61" s="180"/>
      <c r="G61" s="105">
        <f t="shared" si="0"/>
        <v>0</v>
      </c>
      <c r="H61" s="106"/>
    </row>
    <row r="62" spans="1:8" s="70" customFormat="1" ht="17.399999999999999" x14ac:dyDescent="0.25">
      <c r="A62" s="283"/>
      <c r="B62" s="282"/>
      <c r="C62" s="89" t="s">
        <v>160</v>
      </c>
      <c r="D62" s="89" t="s">
        <v>145</v>
      </c>
      <c r="E62" s="105">
        <v>85500</v>
      </c>
      <c r="F62" s="180"/>
      <c r="G62" s="105">
        <f t="shared" ref="G62:G92" si="2">E62*F62</f>
        <v>0</v>
      </c>
      <c r="H62" s="187"/>
    </row>
    <row r="63" spans="1:8" s="70" customFormat="1" ht="17.399999999999999" x14ac:dyDescent="0.25">
      <c r="A63" s="283"/>
      <c r="B63" s="282"/>
      <c r="C63" s="89" t="s">
        <v>161</v>
      </c>
      <c r="D63" s="89" t="s">
        <v>145</v>
      </c>
      <c r="E63" s="105">
        <v>199500</v>
      </c>
      <c r="F63" s="180"/>
      <c r="G63" s="105">
        <f t="shared" si="2"/>
        <v>0</v>
      </c>
      <c r="H63" s="106"/>
    </row>
    <row r="64" spans="1:8" s="70" customFormat="1" ht="17.399999999999999" x14ac:dyDescent="0.25">
      <c r="A64" s="283"/>
      <c r="B64" s="282"/>
      <c r="C64" s="89" t="s">
        <v>162</v>
      </c>
      <c r="D64" s="89" t="s">
        <v>145</v>
      </c>
      <c r="E64" s="105">
        <v>28500</v>
      </c>
      <c r="F64" s="180"/>
      <c r="G64" s="105">
        <f t="shared" si="2"/>
        <v>0</v>
      </c>
      <c r="H64" s="106"/>
    </row>
    <row r="65" spans="1:8" s="70" customFormat="1" ht="17.399999999999999" x14ac:dyDescent="0.25">
      <c r="A65" s="283"/>
      <c r="B65" s="282"/>
      <c r="C65" s="89" t="s">
        <v>163</v>
      </c>
      <c r="D65" s="89" t="s">
        <v>145</v>
      </c>
      <c r="E65" s="105">
        <v>91200</v>
      </c>
      <c r="F65" s="180"/>
      <c r="G65" s="105">
        <f t="shared" si="2"/>
        <v>0</v>
      </c>
      <c r="H65" s="106"/>
    </row>
    <row r="66" spans="1:8" s="70" customFormat="1" ht="17.399999999999999" x14ac:dyDescent="0.25">
      <c r="A66" s="283"/>
      <c r="B66" s="282"/>
      <c r="C66" s="89" t="s">
        <v>164</v>
      </c>
      <c r="D66" s="89" t="s">
        <v>145</v>
      </c>
      <c r="E66" s="105">
        <v>11400</v>
      </c>
      <c r="F66" s="180"/>
      <c r="G66" s="105">
        <f t="shared" si="2"/>
        <v>0</v>
      </c>
      <c r="H66" s="106"/>
    </row>
    <row r="67" spans="1:8" s="70" customFormat="1" ht="17.399999999999999" x14ac:dyDescent="0.25">
      <c r="A67" s="283"/>
      <c r="B67" s="282"/>
      <c r="C67" s="89" t="s">
        <v>165</v>
      </c>
      <c r="D67" s="89" t="s">
        <v>145</v>
      </c>
      <c r="E67" s="105">
        <v>14250</v>
      </c>
      <c r="F67" s="180"/>
      <c r="G67" s="105">
        <f t="shared" si="2"/>
        <v>0</v>
      </c>
      <c r="H67" s="106"/>
    </row>
    <row r="68" spans="1:8" s="70" customFormat="1" ht="17.399999999999999" x14ac:dyDescent="0.25">
      <c r="A68" s="283"/>
      <c r="B68" s="282" t="s">
        <v>166</v>
      </c>
      <c r="C68" s="89" t="s">
        <v>167</v>
      </c>
      <c r="D68" s="89" t="s">
        <v>137</v>
      </c>
      <c r="E68" s="105">
        <v>2000</v>
      </c>
      <c r="F68" s="180"/>
      <c r="G68" s="105">
        <f t="shared" si="2"/>
        <v>0</v>
      </c>
      <c r="H68" s="106"/>
    </row>
    <row r="69" spans="1:8" s="70" customFormat="1" ht="17.399999999999999" x14ac:dyDescent="0.25">
      <c r="A69" s="283"/>
      <c r="B69" s="282"/>
      <c r="C69" s="89" t="s">
        <v>168</v>
      </c>
      <c r="D69" s="89" t="s">
        <v>137</v>
      </c>
      <c r="E69" s="105">
        <v>1900</v>
      </c>
      <c r="F69" s="180"/>
      <c r="G69" s="105">
        <f t="shared" si="2"/>
        <v>0</v>
      </c>
      <c r="H69" s="106"/>
    </row>
    <row r="70" spans="1:8" s="70" customFormat="1" ht="17.399999999999999" x14ac:dyDescent="0.25">
      <c r="A70" s="283"/>
      <c r="B70" s="282" t="s">
        <v>169</v>
      </c>
      <c r="C70" s="89" t="s">
        <v>170</v>
      </c>
      <c r="D70" s="89" t="s">
        <v>145</v>
      </c>
      <c r="E70" s="105">
        <v>8700</v>
      </c>
      <c r="F70" s="180"/>
      <c r="G70" s="105">
        <f t="shared" si="2"/>
        <v>0</v>
      </c>
      <c r="H70" s="106"/>
    </row>
    <row r="71" spans="1:8" s="70" customFormat="1" ht="17.399999999999999" x14ac:dyDescent="0.25">
      <c r="A71" s="283"/>
      <c r="B71" s="282"/>
      <c r="C71" s="89" t="s">
        <v>171</v>
      </c>
      <c r="D71" s="89" t="s">
        <v>145</v>
      </c>
      <c r="E71" s="105">
        <v>1500</v>
      </c>
      <c r="F71" s="180"/>
      <c r="G71" s="105">
        <f t="shared" si="2"/>
        <v>0</v>
      </c>
      <c r="H71" s="106"/>
    </row>
    <row r="72" spans="1:8" s="70" customFormat="1" ht="17.399999999999999" x14ac:dyDescent="0.25">
      <c r="A72" s="283"/>
      <c r="B72" s="282"/>
      <c r="C72" s="89" t="s">
        <v>172</v>
      </c>
      <c r="D72" s="89" t="s">
        <v>173</v>
      </c>
      <c r="E72" s="105">
        <v>2700</v>
      </c>
      <c r="F72" s="180"/>
      <c r="G72" s="105">
        <f t="shared" si="2"/>
        <v>0</v>
      </c>
      <c r="H72" s="106"/>
    </row>
    <row r="73" spans="1:8" s="70" customFormat="1" ht="17.399999999999999" x14ac:dyDescent="0.25">
      <c r="A73" s="283"/>
      <c r="B73" s="282"/>
      <c r="C73" s="89" t="s">
        <v>174</v>
      </c>
      <c r="D73" s="89" t="s">
        <v>173</v>
      </c>
      <c r="E73" s="105">
        <v>1600</v>
      </c>
      <c r="F73" s="180"/>
      <c r="G73" s="105">
        <f t="shared" si="2"/>
        <v>0</v>
      </c>
      <c r="H73" s="106"/>
    </row>
    <row r="74" spans="1:8" s="70" customFormat="1" ht="17.399999999999999" x14ac:dyDescent="0.25">
      <c r="A74" s="283"/>
      <c r="B74" s="282"/>
      <c r="C74" s="89" t="s">
        <v>175</v>
      </c>
      <c r="D74" s="89" t="s">
        <v>176</v>
      </c>
      <c r="E74" s="105">
        <v>2400</v>
      </c>
      <c r="F74" s="180"/>
      <c r="G74" s="105">
        <f t="shared" si="2"/>
        <v>0</v>
      </c>
      <c r="H74" s="106"/>
    </row>
    <row r="75" spans="1:8" s="70" customFormat="1" ht="34.799999999999997" x14ac:dyDescent="0.25">
      <c r="A75" s="284" t="s">
        <v>177</v>
      </c>
      <c r="B75" s="281" t="s">
        <v>178</v>
      </c>
      <c r="C75" s="104" t="s">
        <v>179</v>
      </c>
      <c r="D75" s="104" t="s">
        <v>58</v>
      </c>
      <c r="E75" s="105">
        <v>4655</v>
      </c>
      <c r="F75" s="180"/>
      <c r="G75" s="105">
        <f t="shared" si="2"/>
        <v>0</v>
      </c>
      <c r="H75" s="106"/>
    </row>
    <row r="76" spans="1:8" s="70" customFormat="1" ht="34.799999999999997" x14ac:dyDescent="0.25">
      <c r="A76" s="284"/>
      <c r="B76" s="281"/>
      <c r="C76" s="104" t="s">
        <v>180</v>
      </c>
      <c r="D76" s="104" t="s">
        <v>58</v>
      </c>
      <c r="E76" s="105">
        <v>6175</v>
      </c>
      <c r="F76" s="180"/>
      <c r="G76" s="105">
        <f t="shared" si="2"/>
        <v>0</v>
      </c>
      <c r="H76" s="106"/>
    </row>
    <row r="77" spans="1:8" s="70" customFormat="1" ht="17.399999999999999" x14ac:dyDescent="0.25">
      <c r="A77" s="284"/>
      <c r="B77" s="281"/>
      <c r="C77" s="104" t="s">
        <v>181</v>
      </c>
      <c r="D77" s="104" t="s">
        <v>58</v>
      </c>
      <c r="E77" s="105">
        <v>3800</v>
      </c>
      <c r="F77" s="180"/>
      <c r="G77" s="105">
        <f t="shared" si="2"/>
        <v>0</v>
      </c>
      <c r="H77" s="106"/>
    </row>
    <row r="78" spans="1:8" s="70" customFormat="1" ht="30" customHeight="1" x14ac:dyDescent="0.25">
      <c r="A78" s="284"/>
      <c r="B78" s="281" t="s">
        <v>182</v>
      </c>
      <c r="C78" s="104" t="s">
        <v>183</v>
      </c>
      <c r="D78" s="104" t="s">
        <v>184</v>
      </c>
      <c r="E78" s="105">
        <v>4750</v>
      </c>
      <c r="F78" s="180"/>
      <c r="G78" s="105">
        <f t="shared" si="2"/>
        <v>0</v>
      </c>
      <c r="H78" s="187"/>
    </row>
    <row r="79" spans="1:8" s="70" customFormat="1" ht="17.399999999999999" x14ac:dyDescent="0.25">
      <c r="A79" s="284"/>
      <c r="B79" s="281"/>
      <c r="C79" s="104" t="s">
        <v>185</v>
      </c>
      <c r="D79" s="104" t="s">
        <v>184</v>
      </c>
      <c r="E79" s="105">
        <v>1615</v>
      </c>
      <c r="F79" s="180"/>
      <c r="G79" s="105">
        <f t="shared" si="2"/>
        <v>0</v>
      </c>
      <c r="H79" s="106"/>
    </row>
    <row r="80" spans="1:8" s="70" customFormat="1" ht="17.399999999999999" x14ac:dyDescent="0.25">
      <c r="A80" s="284"/>
      <c r="B80" s="281"/>
      <c r="C80" s="104" t="s">
        <v>186</v>
      </c>
      <c r="D80" s="104" t="s">
        <v>184</v>
      </c>
      <c r="E80" s="105">
        <v>2850</v>
      </c>
      <c r="F80" s="180"/>
      <c r="G80" s="105">
        <f t="shared" ref="G80:G89" si="3">E81*F80</f>
        <v>0</v>
      </c>
      <c r="H80" s="106"/>
    </row>
    <row r="81" spans="1:8" s="70" customFormat="1" ht="17.399999999999999" x14ac:dyDescent="0.25">
      <c r="A81" s="284"/>
      <c r="B81" s="281"/>
      <c r="C81" s="104" t="s">
        <v>187</v>
      </c>
      <c r="D81" s="104" t="s">
        <v>184</v>
      </c>
      <c r="E81" s="105">
        <v>2755</v>
      </c>
      <c r="F81" s="180"/>
      <c r="G81" s="105">
        <f t="shared" si="3"/>
        <v>0</v>
      </c>
      <c r="H81" s="106"/>
    </row>
    <row r="82" spans="1:8" s="70" customFormat="1" ht="17.399999999999999" x14ac:dyDescent="0.25">
      <c r="A82" s="284"/>
      <c r="B82" s="281"/>
      <c r="C82" s="104" t="s">
        <v>188</v>
      </c>
      <c r="D82" s="104" t="s">
        <v>184</v>
      </c>
      <c r="E82" s="105">
        <v>1615</v>
      </c>
      <c r="F82" s="180"/>
      <c r="G82" s="105">
        <f t="shared" si="3"/>
        <v>0</v>
      </c>
      <c r="H82" s="106"/>
    </row>
    <row r="83" spans="1:8" s="70" customFormat="1" ht="17.399999999999999" x14ac:dyDescent="0.25">
      <c r="A83" s="284"/>
      <c r="B83" s="281"/>
      <c r="C83" s="104" t="s">
        <v>189</v>
      </c>
      <c r="D83" s="104" t="s">
        <v>184</v>
      </c>
      <c r="E83" s="105">
        <v>1425</v>
      </c>
      <c r="F83" s="180"/>
      <c r="G83" s="105">
        <f t="shared" si="3"/>
        <v>0</v>
      </c>
      <c r="H83" s="106"/>
    </row>
    <row r="84" spans="1:8" s="70" customFormat="1" ht="17.399999999999999" x14ac:dyDescent="0.25">
      <c r="A84" s="284"/>
      <c r="B84" s="281"/>
      <c r="C84" s="104" t="s">
        <v>190</v>
      </c>
      <c r="D84" s="104" t="s">
        <v>184</v>
      </c>
      <c r="E84" s="105">
        <v>4750</v>
      </c>
      <c r="F84" s="180"/>
      <c r="G84" s="105">
        <f t="shared" si="3"/>
        <v>0</v>
      </c>
      <c r="H84" s="106"/>
    </row>
    <row r="85" spans="1:8" s="70" customFormat="1" ht="15" customHeight="1" x14ac:dyDescent="0.25">
      <c r="A85" s="284"/>
      <c r="B85" s="281" t="s">
        <v>191</v>
      </c>
      <c r="C85" s="104" t="s">
        <v>192</v>
      </c>
      <c r="D85" s="104" t="s">
        <v>184</v>
      </c>
      <c r="E85" s="105">
        <v>4655</v>
      </c>
      <c r="F85" s="180"/>
      <c r="G85" s="105">
        <f t="shared" si="3"/>
        <v>0</v>
      </c>
      <c r="H85" s="106"/>
    </row>
    <row r="86" spans="1:8" s="70" customFormat="1" ht="17.399999999999999" x14ac:dyDescent="0.25">
      <c r="A86" s="284"/>
      <c r="B86" s="281"/>
      <c r="C86" s="104" t="s">
        <v>193</v>
      </c>
      <c r="D86" s="104" t="s">
        <v>184</v>
      </c>
      <c r="E86" s="105">
        <v>20425</v>
      </c>
      <c r="F86" s="180"/>
      <c r="G86" s="105">
        <f t="shared" si="3"/>
        <v>0</v>
      </c>
      <c r="H86" s="106"/>
    </row>
    <row r="87" spans="1:8" s="70" customFormat="1" ht="17.399999999999999" x14ac:dyDescent="0.25">
      <c r="A87" s="284"/>
      <c r="B87" s="281"/>
      <c r="C87" s="104" t="s">
        <v>194</v>
      </c>
      <c r="D87" s="104" t="s">
        <v>184</v>
      </c>
      <c r="E87" s="105">
        <v>12350</v>
      </c>
      <c r="F87" s="180"/>
      <c r="G87" s="105">
        <f t="shared" si="3"/>
        <v>0</v>
      </c>
      <c r="H87" s="106"/>
    </row>
    <row r="88" spans="1:8" s="70" customFormat="1" ht="17.399999999999999" x14ac:dyDescent="0.25">
      <c r="A88" s="284"/>
      <c r="B88" s="281"/>
      <c r="C88" s="104" t="s">
        <v>195</v>
      </c>
      <c r="D88" s="104" t="s">
        <v>184</v>
      </c>
      <c r="E88" s="105">
        <v>10450</v>
      </c>
      <c r="F88" s="180"/>
      <c r="G88" s="105">
        <f t="shared" si="3"/>
        <v>0</v>
      </c>
      <c r="H88" s="106"/>
    </row>
    <row r="89" spans="1:8" s="70" customFormat="1" ht="17.399999999999999" x14ac:dyDescent="0.25">
      <c r="A89" s="284"/>
      <c r="B89" s="281"/>
      <c r="C89" s="104" t="s">
        <v>196</v>
      </c>
      <c r="D89" s="104" t="s">
        <v>184</v>
      </c>
      <c r="E89" s="105">
        <v>12350</v>
      </c>
      <c r="F89" s="180"/>
      <c r="G89" s="105">
        <f t="shared" si="3"/>
        <v>0</v>
      </c>
      <c r="H89" s="106"/>
    </row>
    <row r="90" spans="1:8" s="70" customFormat="1" ht="17.399999999999999" x14ac:dyDescent="0.25">
      <c r="A90" s="284"/>
      <c r="B90" s="281"/>
      <c r="C90" s="104" t="s">
        <v>197</v>
      </c>
      <c r="D90" s="104" t="s">
        <v>184</v>
      </c>
      <c r="E90" s="105">
        <v>6745</v>
      </c>
      <c r="F90" s="180"/>
      <c r="G90" s="105">
        <v>0</v>
      </c>
      <c r="H90" s="106"/>
    </row>
    <row r="91" spans="1:8" s="70" customFormat="1" ht="17.399999999999999" x14ac:dyDescent="0.25">
      <c r="A91" s="284"/>
      <c r="B91" s="281"/>
      <c r="C91" s="104" t="s">
        <v>198</v>
      </c>
      <c r="D91" s="104" t="s">
        <v>184</v>
      </c>
      <c r="E91" s="105">
        <v>4560</v>
      </c>
      <c r="F91" s="180"/>
      <c r="G91" s="105">
        <f t="shared" si="2"/>
        <v>0</v>
      </c>
      <c r="H91" s="106"/>
    </row>
    <row r="92" spans="1:8" s="70" customFormat="1" ht="17.399999999999999" x14ac:dyDescent="0.25">
      <c r="A92" s="284"/>
      <c r="B92" s="281"/>
      <c r="C92" s="104" t="s">
        <v>199</v>
      </c>
      <c r="D92" s="104" t="s">
        <v>184</v>
      </c>
      <c r="E92" s="105">
        <v>2660</v>
      </c>
      <c r="F92" s="180"/>
      <c r="G92" s="105">
        <f t="shared" si="2"/>
        <v>0</v>
      </c>
      <c r="H92" s="106"/>
    </row>
    <row r="93" spans="1:8" s="70" customFormat="1" ht="17.399999999999999" x14ac:dyDescent="0.25">
      <c r="A93" s="157"/>
      <c r="B93" s="157" t="s">
        <v>42</v>
      </c>
      <c r="C93" s="158"/>
      <c r="D93" s="158"/>
      <c r="E93" s="159"/>
      <c r="F93" s="160"/>
      <c r="G93" s="159">
        <f>SUM(G4:G92)</f>
        <v>0</v>
      </c>
      <c r="H93" s="172"/>
    </row>
    <row r="94" spans="1:8" x14ac:dyDescent="0.25">
      <c r="B94" s="109"/>
      <c r="C94" s="109"/>
      <c r="D94" s="109"/>
      <c r="E94" s="110"/>
      <c r="F94" s="111"/>
      <c r="G94" s="110"/>
      <c r="H94" s="72"/>
    </row>
    <row r="95" spans="1:8" x14ac:dyDescent="0.25">
      <c r="B95" s="109"/>
      <c r="C95" s="109"/>
      <c r="D95" s="109"/>
      <c r="E95" s="110"/>
      <c r="F95" s="111"/>
      <c r="G95" s="110"/>
      <c r="H95" s="72"/>
    </row>
    <row r="96" spans="1:8" x14ac:dyDescent="0.25">
      <c r="B96" s="109"/>
      <c r="C96" s="109"/>
      <c r="D96" s="109"/>
      <c r="E96" s="110"/>
      <c r="F96" s="111"/>
      <c r="G96" s="110"/>
      <c r="H96" s="72"/>
    </row>
    <row r="97" spans="2:8" x14ac:dyDescent="0.25">
      <c r="B97" s="109"/>
      <c r="C97" s="109"/>
      <c r="D97" s="109"/>
      <c r="E97" s="110"/>
      <c r="F97" s="111"/>
      <c r="G97" s="110"/>
      <c r="H97" s="72"/>
    </row>
    <row r="98" spans="2:8" x14ac:dyDescent="0.25">
      <c r="B98" s="109"/>
      <c r="C98" s="109"/>
      <c r="D98" s="109"/>
      <c r="E98" s="110"/>
      <c r="F98" s="111"/>
      <c r="G98" s="110"/>
      <c r="H98" s="72"/>
    </row>
    <row r="99" spans="2:8" x14ac:dyDescent="0.25">
      <c r="B99" s="109"/>
      <c r="C99" s="109"/>
      <c r="D99" s="109"/>
      <c r="E99" s="110"/>
      <c r="F99" s="111"/>
      <c r="G99" s="110"/>
      <c r="H99" s="72"/>
    </row>
    <row r="100" spans="2:8" x14ac:dyDescent="0.25">
      <c r="B100" s="109"/>
      <c r="C100" s="109"/>
      <c r="D100" s="109"/>
      <c r="E100" s="110"/>
      <c r="F100" s="111"/>
      <c r="G100" s="110"/>
      <c r="H100" s="72"/>
    </row>
    <row r="101" spans="2:8" x14ac:dyDescent="0.25">
      <c r="B101" s="109"/>
      <c r="C101" s="109"/>
      <c r="D101" s="109"/>
      <c r="E101" s="110"/>
      <c r="F101" s="111"/>
      <c r="G101" s="110"/>
      <c r="H101" s="72"/>
    </row>
    <row r="102" spans="2:8" x14ac:dyDescent="0.25">
      <c r="B102" s="109"/>
      <c r="C102" s="109"/>
      <c r="D102" s="109"/>
      <c r="E102" s="110"/>
      <c r="F102" s="111"/>
      <c r="G102" s="110"/>
      <c r="H102" s="72"/>
    </row>
    <row r="103" spans="2:8" x14ac:dyDescent="0.25">
      <c r="B103" s="109"/>
      <c r="C103" s="109"/>
      <c r="D103" s="109"/>
      <c r="E103" s="110"/>
      <c r="F103" s="111"/>
      <c r="G103" s="110"/>
      <c r="H103" s="72"/>
    </row>
    <row r="104" spans="2:8" x14ac:dyDescent="0.25">
      <c r="B104" s="109"/>
      <c r="C104" s="109"/>
      <c r="D104" s="109"/>
      <c r="E104" s="110"/>
      <c r="F104" s="111"/>
      <c r="G104" s="110"/>
      <c r="H104" s="72"/>
    </row>
    <row r="105" spans="2:8" x14ac:dyDescent="0.25">
      <c r="B105" s="109"/>
      <c r="C105" s="109"/>
      <c r="D105" s="109"/>
      <c r="E105" s="110"/>
      <c r="F105" s="111"/>
      <c r="G105" s="110"/>
      <c r="H105" s="72"/>
    </row>
    <row r="106" spans="2:8" x14ac:dyDescent="0.25">
      <c r="B106" s="109"/>
      <c r="C106" s="109"/>
      <c r="D106" s="109"/>
      <c r="E106" s="110"/>
      <c r="F106" s="111"/>
      <c r="G106" s="110"/>
      <c r="H106" s="72"/>
    </row>
    <row r="107" spans="2:8" x14ac:dyDescent="0.25">
      <c r="B107" s="109"/>
      <c r="C107" s="109"/>
      <c r="D107" s="109"/>
      <c r="E107" s="110"/>
      <c r="F107" s="111"/>
      <c r="G107" s="110"/>
      <c r="H107" s="72"/>
    </row>
    <row r="108" spans="2:8" x14ac:dyDescent="0.25">
      <c r="B108" s="109"/>
      <c r="C108" s="109"/>
      <c r="D108" s="109"/>
      <c r="E108" s="110"/>
      <c r="F108" s="111"/>
      <c r="G108" s="110"/>
      <c r="H108" s="72"/>
    </row>
    <row r="109" spans="2:8" x14ac:dyDescent="0.25">
      <c r="B109" s="109"/>
      <c r="C109" s="109"/>
      <c r="D109" s="109"/>
      <c r="E109" s="110"/>
      <c r="F109" s="111"/>
      <c r="G109" s="110"/>
      <c r="H109" s="72"/>
    </row>
    <row r="110" spans="2:8" x14ac:dyDescent="0.25">
      <c r="B110" s="109"/>
      <c r="C110" s="109"/>
      <c r="D110" s="109"/>
      <c r="E110" s="110"/>
      <c r="F110" s="111"/>
      <c r="G110" s="110"/>
      <c r="H110" s="72"/>
    </row>
    <row r="111" spans="2:8" x14ac:dyDescent="0.25">
      <c r="B111" s="109"/>
      <c r="C111" s="109"/>
      <c r="D111" s="109"/>
      <c r="E111" s="110"/>
      <c r="F111" s="111"/>
      <c r="G111" s="110"/>
      <c r="H111" s="72"/>
    </row>
    <row r="112" spans="2:8" x14ac:dyDescent="0.25">
      <c r="B112" s="109"/>
      <c r="C112" s="109"/>
      <c r="D112" s="109"/>
      <c r="E112" s="110"/>
      <c r="F112" s="111"/>
      <c r="G112" s="110"/>
      <c r="H112" s="72"/>
    </row>
    <row r="113" spans="2:8" x14ac:dyDescent="0.25">
      <c r="B113" s="109"/>
      <c r="C113" s="109"/>
      <c r="D113" s="109"/>
      <c r="E113" s="110"/>
      <c r="F113" s="111"/>
      <c r="G113" s="110"/>
      <c r="H113" s="72"/>
    </row>
    <row r="114" spans="2:8" x14ac:dyDescent="0.25">
      <c r="B114" s="109"/>
      <c r="C114" s="109"/>
      <c r="D114" s="109"/>
      <c r="E114" s="110"/>
      <c r="F114" s="111"/>
      <c r="G114" s="110"/>
      <c r="H114" s="72"/>
    </row>
    <row r="115" spans="2:8" x14ac:dyDescent="0.25">
      <c r="B115" s="109"/>
      <c r="C115" s="109"/>
      <c r="D115" s="109"/>
      <c r="E115" s="110"/>
      <c r="F115" s="111"/>
      <c r="G115" s="110"/>
      <c r="H115" s="72"/>
    </row>
    <row r="116" spans="2:8" x14ac:dyDescent="0.25">
      <c r="B116" s="109"/>
      <c r="C116" s="109"/>
      <c r="D116" s="109"/>
      <c r="E116" s="110"/>
      <c r="F116" s="111"/>
      <c r="G116" s="110"/>
      <c r="H116" s="72"/>
    </row>
    <row r="117" spans="2:8" x14ac:dyDescent="0.25">
      <c r="B117" s="109"/>
      <c r="C117" s="109"/>
      <c r="D117" s="109"/>
      <c r="E117" s="110"/>
      <c r="F117" s="111"/>
      <c r="G117" s="110"/>
      <c r="H117" s="72"/>
    </row>
    <row r="118" spans="2:8" x14ac:dyDescent="0.25">
      <c r="B118" s="109"/>
      <c r="C118" s="109"/>
      <c r="D118" s="109"/>
      <c r="E118" s="110"/>
      <c r="F118" s="111"/>
      <c r="G118" s="110"/>
      <c r="H118" s="72"/>
    </row>
    <row r="119" spans="2:8" x14ac:dyDescent="0.25">
      <c r="B119" s="109"/>
      <c r="C119" s="109"/>
      <c r="D119" s="109"/>
      <c r="E119" s="110"/>
      <c r="F119" s="111"/>
      <c r="G119" s="110"/>
      <c r="H119" s="72"/>
    </row>
    <row r="120" spans="2:8" x14ac:dyDescent="0.25">
      <c r="B120" s="109"/>
      <c r="C120" s="109"/>
      <c r="D120" s="109"/>
      <c r="E120" s="110"/>
      <c r="F120" s="111"/>
      <c r="G120" s="110"/>
      <c r="H120" s="72"/>
    </row>
    <row r="121" spans="2:8" x14ac:dyDescent="0.25">
      <c r="B121" s="109"/>
      <c r="C121" s="109"/>
      <c r="D121" s="109"/>
      <c r="E121" s="110"/>
      <c r="F121" s="111"/>
      <c r="G121" s="110"/>
      <c r="H121" s="72"/>
    </row>
    <row r="122" spans="2:8" x14ac:dyDescent="0.25">
      <c r="B122" s="109"/>
      <c r="C122" s="109"/>
      <c r="D122" s="109"/>
      <c r="E122" s="110"/>
      <c r="F122" s="111"/>
      <c r="G122" s="110"/>
      <c r="H122" s="72"/>
    </row>
    <row r="123" spans="2:8" x14ac:dyDescent="0.25">
      <c r="B123" s="109"/>
      <c r="C123" s="109"/>
      <c r="D123" s="109"/>
      <c r="E123" s="110"/>
      <c r="F123" s="111"/>
      <c r="G123" s="110"/>
      <c r="H123" s="72"/>
    </row>
    <row r="124" spans="2:8" x14ac:dyDescent="0.25">
      <c r="B124" s="109"/>
      <c r="C124" s="109"/>
      <c r="D124" s="109"/>
      <c r="E124" s="110"/>
      <c r="F124" s="111"/>
      <c r="G124" s="110"/>
      <c r="H124" s="72"/>
    </row>
    <row r="125" spans="2:8" x14ac:dyDescent="0.25">
      <c r="B125" s="109"/>
      <c r="C125" s="109"/>
      <c r="D125" s="109"/>
      <c r="E125" s="110"/>
      <c r="F125" s="111"/>
      <c r="G125" s="110"/>
      <c r="H125" s="72"/>
    </row>
    <row r="126" spans="2:8" x14ac:dyDescent="0.25">
      <c r="B126" s="109"/>
      <c r="C126" s="109"/>
      <c r="D126" s="109"/>
      <c r="E126" s="110"/>
      <c r="F126" s="111"/>
      <c r="G126" s="110"/>
      <c r="H126" s="72"/>
    </row>
    <row r="127" spans="2:8" x14ac:dyDescent="0.25">
      <c r="B127" s="109"/>
      <c r="C127" s="109"/>
      <c r="D127" s="109"/>
      <c r="E127" s="110"/>
      <c r="F127" s="111"/>
      <c r="G127" s="110"/>
      <c r="H127" s="72"/>
    </row>
    <row r="128" spans="2:8" x14ac:dyDescent="0.25">
      <c r="B128" s="109"/>
      <c r="C128" s="109"/>
      <c r="D128" s="109"/>
      <c r="E128" s="110"/>
      <c r="F128" s="111"/>
      <c r="G128" s="110"/>
      <c r="H128" s="72"/>
    </row>
    <row r="129" spans="2:8" x14ac:dyDescent="0.25">
      <c r="B129" s="109"/>
      <c r="C129" s="109"/>
      <c r="D129" s="109"/>
      <c r="E129" s="110"/>
      <c r="F129" s="111"/>
      <c r="G129" s="110"/>
      <c r="H129" s="72"/>
    </row>
    <row r="130" spans="2:8" x14ac:dyDescent="0.25">
      <c r="B130" s="109"/>
      <c r="C130" s="109"/>
      <c r="D130" s="109"/>
      <c r="E130" s="110"/>
      <c r="F130" s="111"/>
      <c r="G130" s="110"/>
      <c r="H130" s="72"/>
    </row>
    <row r="131" spans="2:8" x14ac:dyDescent="0.25">
      <c r="B131" s="109"/>
      <c r="C131" s="109"/>
      <c r="D131" s="109"/>
      <c r="E131" s="110"/>
      <c r="F131" s="111"/>
      <c r="G131" s="110"/>
      <c r="H131" s="72"/>
    </row>
    <row r="132" spans="2:8" x14ac:dyDescent="0.25">
      <c r="B132" s="109"/>
      <c r="C132" s="109"/>
      <c r="D132" s="109"/>
      <c r="E132" s="110"/>
      <c r="F132" s="111"/>
      <c r="G132" s="110"/>
      <c r="H132" s="72"/>
    </row>
    <row r="133" spans="2:8" x14ac:dyDescent="0.25">
      <c r="B133" s="109"/>
      <c r="C133" s="109"/>
      <c r="D133" s="109"/>
      <c r="E133" s="110"/>
      <c r="F133" s="111"/>
      <c r="G133" s="110"/>
      <c r="H133" s="72"/>
    </row>
    <row r="134" spans="2:8" x14ac:dyDescent="0.25">
      <c r="B134" s="109"/>
      <c r="C134" s="109"/>
      <c r="D134" s="109"/>
      <c r="E134" s="110"/>
      <c r="F134" s="111"/>
      <c r="G134" s="110"/>
      <c r="H134" s="72"/>
    </row>
    <row r="135" spans="2:8" x14ac:dyDescent="0.25">
      <c r="B135" s="109"/>
      <c r="C135" s="109"/>
      <c r="D135" s="109"/>
      <c r="E135" s="110"/>
      <c r="F135" s="111"/>
      <c r="G135" s="110"/>
      <c r="H135" s="72"/>
    </row>
    <row r="136" spans="2:8" x14ac:dyDescent="0.25">
      <c r="B136" s="109"/>
      <c r="C136" s="109"/>
      <c r="D136" s="109"/>
      <c r="E136" s="110"/>
      <c r="F136" s="111"/>
      <c r="G136" s="110"/>
      <c r="H136" s="72"/>
    </row>
    <row r="137" spans="2:8" x14ac:dyDescent="0.25">
      <c r="B137" s="109"/>
      <c r="C137" s="109"/>
      <c r="D137" s="109"/>
      <c r="E137" s="110"/>
      <c r="F137" s="111"/>
      <c r="G137" s="110"/>
      <c r="H137" s="72"/>
    </row>
    <row r="138" spans="2:8" x14ac:dyDescent="0.25">
      <c r="B138" s="109"/>
      <c r="C138" s="109"/>
      <c r="D138" s="109"/>
      <c r="E138" s="110"/>
      <c r="F138" s="111"/>
      <c r="G138" s="110"/>
      <c r="H138" s="72"/>
    </row>
    <row r="139" spans="2:8" x14ac:dyDescent="0.25">
      <c r="B139" s="109"/>
      <c r="C139" s="109"/>
      <c r="D139" s="109"/>
      <c r="E139" s="110"/>
      <c r="F139" s="111"/>
      <c r="G139" s="110"/>
      <c r="H139" s="72"/>
    </row>
    <row r="140" spans="2:8" x14ac:dyDescent="0.25">
      <c r="B140" s="109"/>
      <c r="C140" s="109"/>
      <c r="D140" s="109"/>
      <c r="E140" s="110"/>
      <c r="F140" s="111"/>
      <c r="G140" s="110"/>
      <c r="H140" s="72"/>
    </row>
    <row r="141" spans="2:8" x14ac:dyDescent="0.25">
      <c r="B141" s="109"/>
      <c r="C141" s="109"/>
      <c r="D141" s="109"/>
      <c r="E141" s="110"/>
      <c r="F141" s="111"/>
      <c r="G141" s="110"/>
      <c r="H141" s="72"/>
    </row>
    <row r="142" spans="2:8" x14ac:dyDescent="0.25">
      <c r="B142" s="109"/>
      <c r="C142" s="109"/>
      <c r="D142" s="109"/>
      <c r="E142" s="110"/>
      <c r="F142" s="111"/>
      <c r="G142" s="110"/>
      <c r="H142" s="72"/>
    </row>
    <row r="143" spans="2:8" x14ac:dyDescent="0.25">
      <c r="B143" s="109"/>
      <c r="C143" s="109"/>
      <c r="D143" s="109"/>
      <c r="E143" s="110"/>
      <c r="F143" s="111"/>
      <c r="G143" s="110"/>
      <c r="H143" s="72"/>
    </row>
    <row r="144" spans="2:8" x14ac:dyDescent="0.25">
      <c r="B144" s="109"/>
      <c r="C144" s="109"/>
      <c r="D144" s="109"/>
      <c r="E144" s="110"/>
      <c r="F144" s="111"/>
      <c r="G144" s="110"/>
      <c r="H144" s="72"/>
    </row>
    <row r="145" spans="2:8" x14ac:dyDescent="0.25">
      <c r="B145" s="109"/>
      <c r="C145" s="109"/>
      <c r="D145" s="109"/>
      <c r="E145" s="110"/>
      <c r="F145" s="111"/>
      <c r="G145" s="110"/>
      <c r="H145" s="72"/>
    </row>
    <row r="146" spans="2:8" x14ac:dyDescent="0.25">
      <c r="B146" s="109"/>
      <c r="C146" s="109"/>
      <c r="D146" s="109"/>
      <c r="E146" s="110"/>
      <c r="F146" s="111"/>
      <c r="G146" s="110"/>
      <c r="H146" s="72"/>
    </row>
    <row r="147" spans="2:8" x14ac:dyDescent="0.25">
      <c r="B147" s="109"/>
      <c r="C147" s="109"/>
      <c r="D147" s="109"/>
      <c r="E147" s="110"/>
      <c r="F147" s="111"/>
      <c r="G147" s="110"/>
      <c r="H147" s="72"/>
    </row>
    <row r="148" spans="2:8" x14ac:dyDescent="0.25">
      <c r="B148" s="109"/>
      <c r="C148" s="109"/>
      <c r="D148" s="109"/>
      <c r="E148" s="110"/>
      <c r="F148" s="111"/>
      <c r="G148" s="110"/>
      <c r="H148" s="72"/>
    </row>
    <row r="149" spans="2:8" x14ac:dyDescent="0.25">
      <c r="B149" s="109"/>
      <c r="C149" s="109"/>
      <c r="D149" s="109"/>
      <c r="E149" s="110"/>
      <c r="F149" s="111"/>
      <c r="G149" s="110"/>
      <c r="H149" s="72"/>
    </row>
    <row r="150" spans="2:8" x14ac:dyDescent="0.25">
      <c r="B150" s="109"/>
      <c r="C150" s="109"/>
      <c r="D150" s="109"/>
      <c r="E150" s="110"/>
      <c r="F150" s="111"/>
      <c r="G150" s="110"/>
      <c r="H150" s="72"/>
    </row>
    <row r="151" spans="2:8" x14ac:dyDescent="0.25">
      <c r="B151" s="109"/>
      <c r="C151" s="109"/>
      <c r="D151" s="109"/>
      <c r="E151" s="110"/>
      <c r="F151" s="111"/>
      <c r="G151" s="110"/>
      <c r="H151" s="72"/>
    </row>
    <row r="152" spans="2:8" x14ac:dyDescent="0.25">
      <c r="B152" s="109"/>
      <c r="C152" s="109"/>
      <c r="D152" s="109"/>
      <c r="E152" s="110"/>
      <c r="F152" s="111"/>
      <c r="G152" s="110"/>
      <c r="H152" s="72"/>
    </row>
    <row r="153" spans="2:8" x14ac:dyDescent="0.25">
      <c r="B153" s="109"/>
      <c r="C153" s="109"/>
      <c r="D153" s="109"/>
      <c r="E153" s="110"/>
      <c r="F153" s="111"/>
      <c r="G153" s="110"/>
      <c r="H153" s="72"/>
    </row>
    <row r="154" spans="2:8" x14ac:dyDescent="0.25">
      <c r="B154" s="109"/>
      <c r="C154" s="109"/>
      <c r="D154" s="109"/>
      <c r="E154" s="110"/>
      <c r="F154" s="111"/>
      <c r="G154" s="110"/>
      <c r="H154" s="72"/>
    </row>
    <row r="155" spans="2:8" x14ac:dyDescent="0.25">
      <c r="B155" s="109"/>
      <c r="C155" s="109"/>
      <c r="D155" s="109"/>
      <c r="E155" s="110"/>
      <c r="F155" s="111"/>
      <c r="G155" s="110"/>
      <c r="H155" s="72"/>
    </row>
    <row r="156" spans="2:8" x14ac:dyDescent="0.25">
      <c r="B156" s="109"/>
      <c r="C156" s="109"/>
      <c r="D156" s="109"/>
      <c r="E156" s="110"/>
      <c r="F156" s="111"/>
      <c r="G156" s="110"/>
      <c r="H156" s="72"/>
    </row>
    <row r="157" spans="2:8" x14ac:dyDescent="0.25">
      <c r="B157" s="109"/>
      <c r="C157" s="109"/>
      <c r="D157" s="109"/>
      <c r="E157" s="110"/>
      <c r="F157" s="111"/>
      <c r="G157" s="110"/>
      <c r="H157" s="72"/>
    </row>
    <row r="158" spans="2:8" x14ac:dyDescent="0.25">
      <c r="B158" s="109"/>
      <c r="C158" s="109"/>
      <c r="D158" s="109"/>
      <c r="E158" s="110"/>
      <c r="F158" s="111"/>
      <c r="G158" s="110"/>
      <c r="H158" s="72"/>
    </row>
    <row r="159" spans="2:8" x14ac:dyDescent="0.25">
      <c r="B159" s="109"/>
      <c r="C159" s="109"/>
      <c r="D159" s="109"/>
      <c r="E159" s="110"/>
      <c r="F159" s="111"/>
      <c r="G159" s="110"/>
      <c r="H159" s="72"/>
    </row>
  </sheetData>
  <mergeCells count="18">
    <mergeCell ref="A1:H1"/>
    <mergeCell ref="A2:H2"/>
    <mergeCell ref="A5:A9"/>
    <mergeCell ref="A14:A15"/>
    <mergeCell ref="A17:A18"/>
    <mergeCell ref="A19:A23"/>
    <mergeCell ref="A25:A32"/>
    <mergeCell ref="A33:A40"/>
    <mergeCell ref="A42:A74"/>
    <mergeCell ref="A75:A92"/>
    <mergeCell ref="B75:B77"/>
    <mergeCell ref="B78:B84"/>
    <mergeCell ref="B85:B92"/>
    <mergeCell ref="B42:B47"/>
    <mergeCell ref="B48:B60"/>
    <mergeCell ref="B61:B67"/>
    <mergeCell ref="B68:B69"/>
    <mergeCell ref="B70:B74"/>
  </mergeCells>
  <phoneticPr fontId="53" type="noConversion"/>
  <pageMargins left="0.7" right="0.7" top="0.75" bottom="0.75" header="0.3" footer="0.3"/>
  <pageSetup paperSize="9" scale="2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640625" defaultRowHeight="15.6" x14ac:dyDescent="0.25"/>
  <cols>
    <col min="1" max="1" width="8.77734375" style="114" customWidth="1"/>
    <col min="2" max="2" width="10" style="114" customWidth="1"/>
    <col min="3" max="3" width="19.44140625" style="114" customWidth="1"/>
    <col min="4" max="4" width="105.109375" style="114" customWidth="1"/>
    <col min="5" max="5" width="8.6640625" style="114"/>
    <col min="6" max="6" width="16.44140625" style="115" customWidth="1"/>
    <col min="7" max="7" width="12.44140625" style="116" customWidth="1"/>
    <col min="8" max="8" width="18.33203125" style="115" customWidth="1"/>
    <col min="9" max="9" width="25.44140625" style="114" customWidth="1"/>
    <col min="10" max="10" width="17.88671875" style="114" customWidth="1"/>
    <col min="11" max="16384" width="8.6640625" style="114"/>
  </cols>
  <sheetData>
    <row r="1" spans="1:10" ht="22.5" customHeight="1" x14ac:dyDescent="0.25">
      <c r="A1" s="291" t="s">
        <v>200</v>
      </c>
      <c r="B1" s="292"/>
      <c r="C1" s="292"/>
      <c r="D1" s="292"/>
      <c r="E1" s="292"/>
      <c r="F1" s="292"/>
      <c r="G1" s="292"/>
      <c r="H1" s="292"/>
      <c r="I1" s="292"/>
    </row>
    <row r="2" spans="1:10" ht="16.5" customHeight="1" x14ac:dyDescent="0.25">
      <c r="A2" s="293" t="s">
        <v>201</v>
      </c>
      <c r="B2" s="294"/>
      <c r="C2" s="294"/>
      <c r="D2" s="294"/>
      <c r="E2" s="294"/>
      <c r="F2" s="294"/>
      <c r="G2" s="294"/>
      <c r="H2" s="294"/>
      <c r="I2" s="294"/>
    </row>
    <row r="3" spans="1:10" s="113" customFormat="1" ht="16.5" customHeight="1" x14ac:dyDescent="0.25">
      <c r="A3" s="117"/>
      <c r="B3" s="118"/>
      <c r="C3" s="119"/>
      <c r="D3" s="120" t="s">
        <v>202</v>
      </c>
      <c r="E3" s="118"/>
      <c r="F3" s="118"/>
      <c r="G3" s="121"/>
      <c r="H3" s="118"/>
      <c r="I3" s="162"/>
    </row>
    <row r="4" spans="1:10" s="113" customFormat="1" ht="17.399999999999999" x14ac:dyDescent="0.25">
      <c r="A4" s="122" t="s">
        <v>203</v>
      </c>
      <c r="B4" s="123" t="s">
        <v>204</v>
      </c>
      <c r="C4" s="124" t="s">
        <v>205</v>
      </c>
      <c r="D4" s="123" t="s">
        <v>206</v>
      </c>
      <c r="E4" s="123" t="s">
        <v>39</v>
      </c>
      <c r="F4" s="125" t="s">
        <v>40</v>
      </c>
      <c r="G4" s="126" t="s">
        <v>41</v>
      </c>
      <c r="H4" s="125" t="s">
        <v>42</v>
      </c>
      <c r="I4" s="163" t="s">
        <v>43</v>
      </c>
      <c r="J4" s="70" t="s">
        <v>207</v>
      </c>
    </row>
    <row r="5" spans="1:10" s="113" customFormat="1" ht="34.799999999999997" x14ac:dyDescent="0.25">
      <c r="A5" s="295" t="s">
        <v>208</v>
      </c>
      <c r="B5" s="300" t="s">
        <v>209</v>
      </c>
      <c r="C5" s="128" t="s">
        <v>210</v>
      </c>
      <c r="D5" s="128" t="s">
        <v>211</v>
      </c>
      <c r="E5" s="128" t="s">
        <v>212</v>
      </c>
      <c r="F5" s="129"/>
      <c r="G5" s="130"/>
      <c r="H5" s="131">
        <f>F5*G5</f>
        <v>0</v>
      </c>
      <c r="I5" s="164"/>
      <c r="J5" s="165"/>
    </row>
    <row r="6" spans="1:10" s="113" customFormat="1" ht="34.799999999999997" x14ac:dyDescent="0.25">
      <c r="A6" s="296"/>
      <c r="B6" s="300"/>
      <c r="C6" s="128" t="s">
        <v>213</v>
      </c>
      <c r="D6" s="132" t="s">
        <v>214</v>
      </c>
      <c r="E6" s="128" t="s">
        <v>212</v>
      </c>
      <c r="F6" s="129"/>
      <c r="G6" s="133"/>
      <c r="H6" s="131">
        <f t="shared" ref="H6:H35" si="0">F6*G6</f>
        <v>0</v>
      </c>
      <c r="I6" s="166"/>
      <c r="J6" s="165"/>
    </row>
    <row r="7" spans="1:10" s="113" customFormat="1" ht="52.2" x14ac:dyDescent="0.25">
      <c r="A7" s="296"/>
      <c r="B7" s="300"/>
      <c r="C7" s="128" t="s">
        <v>215</v>
      </c>
      <c r="D7" s="128" t="s">
        <v>216</v>
      </c>
      <c r="E7" s="128" t="s">
        <v>212</v>
      </c>
      <c r="F7" s="129"/>
      <c r="G7" s="130"/>
      <c r="H7" s="131">
        <f t="shared" si="0"/>
        <v>0</v>
      </c>
      <c r="I7" s="164"/>
      <c r="J7" s="165"/>
    </row>
    <row r="8" spans="1:10" s="113" customFormat="1" ht="17.399999999999999" x14ac:dyDescent="0.25">
      <c r="A8" s="296"/>
      <c r="B8" s="127" t="s">
        <v>217</v>
      </c>
      <c r="C8" s="128" t="s">
        <v>218</v>
      </c>
      <c r="D8" s="128" t="s">
        <v>219</v>
      </c>
      <c r="E8" s="128" t="s">
        <v>220</v>
      </c>
      <c r="F8" s="129"/>
      <c r="G8" s="133"/>
      <c r="H8" s="131">
        <f t="shared" si="0"/>
        <v>0</v>
      </c>
      <c r="I8" s="166"/>
      <c r="J8" s="165"/>
    </row>
    <row r="9" spans="1:10" s="113" customFormat="1" ht="34.799999999999997" x14ac:dyDescent="0.25">
      <c r="A9" s="296"/>
      <c r="B9" s="132" t="s">
        <v>221</v>
      </c>
      <c r="C9" s="128" t="s">
        <v>222</v>
      </c>
      <c r="D9" s="134" t="s">
        <v>223</v>
      </c>
      <c r="E9" s="128" t="s">
        <v>224</v>
      </c>
      <c r="F9" s="129"/>
      <c r="G9" s="133"/>
      <c r="H9" s="131">
        <f t="shared" si="0"/>
        <v>0</v>
      </c>
      <c r="I9" s="166"/>
      <c r="J9" s="165"/>
    </row>
    <row r="10" spans="1:10" s="113" customFormat="1" ht="17.399999999999999" x14ac:dyDescent="0.25">
      <c r="A10" s="296"/>
      <c r="B10" s="132" t="s">
        <v>225</v>
      </c>
      <c r="C10" s="128" t="s">
        <v>226</v>
      </c>
      <c r="D10" s="134" t="s">
        <v>227</v>
      </c>
      <c r="E10" s="128" t="s">
        <v>97</v>
      </c>
      <c r="F10" s="129"/>
      <c r="G10" s="133"/>
      <c r="H10" s="131">
        <f t="shared" si="0"/>
        <v>0</v>
      </c>
      <c r="I10" s="166"/>
      <c r="J10" s="165"/>
    </row>
    <row r="11" spans="1:10" s="113" customFormat="1" ht="17.399999999999999" x14ac:dyDescent="0.25">
      <c r="A11" s="296"/>
      <c r="B11" s="127" t="s">
        <v>228</v>
      </c>
      <c r="C11" s="128" t="s">
        <v>229</v>
      </c>
      <c r="D11" s="128" t="s">
        <v>230</v>
      </c>
      <c r="E11" s="128" t="s">
        <v>231</v>
      </c>
      <c r="F11" s="129"/>
      <c r="G11" s="133"/>
      <c r="H11" s="131">
        <f t="shared" si="0"/>
        <v>0</v>
      </c>
      <c r="I11" s="166"/>
      <c r="J11" s="165"/>
    </row>
    <row r="12" spans="1:10" s="113" customFormat="1" ht="17.399999999999999" x14ac:dyDescent="0.25">
      <c r="A12" s="296"/>
      <c r="B12" s="301" t="s">
        <v>232</v>
      </c>
      <c r="C12" s="128" t="s">
        <v>94</v>
      </c>
      <c r="D12" s="134" t="s">
        <v>233</v>
      </c>
      <c r="E12" s="128" t="s">
        <v>97</v>
      </c>
      <c r="F12" s="129"/>
      <c r="G12" s="133"/>
      <c r="H12" s="131">
        <f t="shared" si="0"/>
        <v>0</v>
      </c>
      <c r="I12" s="166"/>
      <c r="J12" s="165"/>
    </row>
    <row r="13" spans="1:10" s="113" customFormat="1" ht="17.399999999999999" x14ac:dyDescent="0.25">
      <c r="A13" s="296"/>
      <c r="B13" s="301"/>
      <c r="C13" s="128" t="s">
        <v>234</v>
      </c>
      <c r="D13" s="134" t="s">
        <v>235</v>
      </c>
      <c r="E13" s="128" t="s">
        <v>97</v>
      </c>
      <c r="F13" s="129"/>
      <c r="G13" s="130"/>
      <c r="H13" s="131">
        <f t="shared" si="0"/>
        <v>0</v>
      </c>
      <c r="I13" s="164"/>
      <c r="J13" s="165"/>
    </row>
    <row r="14" spans="1:10" s="113" customFormat="1" ht="17.399999999999999" x14ac:dyDescent="0.25">
      <c r="A14" s="296"/>
      <c r="B14" s="127" t="s">
        <v>236</v>
      </c>
      <c r="C14" s="128" t="s">
        <v>237</v>
      </c>
      <c r="D14" s="128" t="s">
        <v>238</v>
      </c>
      <c r="E14" s="128" t="s">
        <v>239</v>
      </c>
      <c r="F14" s="129"/>
      <c r="G14" s="130"/>
      <c r="H14" s="131">
        <f t="shared" si="0"/>
        <v>0</v>
      </c>
      <c r="I14" s="164"/>
      <c r="J14" s="165"/>
    </row>
    <row r="15" spans="1:10" s="113" customFormat="1" ht="17.399999999999999" x14ac:dyDescent="0.25">
      <c r="A15" s="297"/>
      <c r="B15" s="127" t="s">
        <v>240</v>
      </c>
      <c r="C15" s="128" t="s">
        <v>241</v>
      </c>
      <c r="D15" s="128" t="s">
        <v>242</v>
      </c>
      <c r="E15" s="128" t="s">
        <v>239</v>
      </c>
      <c r="F15" s="129"/>
      <c r="G15" s="133"/>
      <c r="H15" s="131">
        <f t="shared" si="0"/>
        <v>0</v>
      </c>
      <c r="I15" s="166"/>
      <c r="J15" s="165"/>
    </row>
    <row r="16" spans="1:10" s="113" customFormat="1" ht="34.799999999999997" x14ac:dyDescent="0.25">
      <c r="A16" s="295" t="s">
        <v>243</v>
      </c>
      <c r="B16" s="300" t="s">
        <v>209</v>
      </c>
      <c r="C16" s="128" t="s">
        <v>210</v>
      </c>
      <c r="D16" s="128" t="s">
        <v>211</v>
      </c>
      <c r="E16" s="128" t="s">
        <v>212</v>
      </c>
      <c r="F16" s="129"/>
      <c r="G16" s="130"/>
      <c r="H16" s="131">
        <f t="shared" si="0"/>
        <v>0</v>
      </c>
      <c r="I16" s="164"/>
      <c r="J16" s="165"/>
    </row>
    <row r="17" spans="1:10" s="113" customFormat="1" ht="34.799999999999997" x14ac:dyDescent="0.25">
      <c r="A17" s="296"/>
      <c r="B17" s="300"/>
      <c r="C17" s="128" t="s">
        <v>213</v>
      </c>
      <c r="D17" s="132" t="s">
        <v>214</v>
      </c>
      <c r="E17" s="128" t="s">
        <v>212</v>
      </c>
      <c r="F17" s="129"/>
      <c r="G17" s="133"/>
      <c r="H17" s="131">
        <f t="shared" si="0"/>
        <v>0</v>
      </c>
      <c r="I17" s="166"/>
      <c r="J17" s="165"/>
    </row>
    <row r="18" spans="1:10" s="113" customFormat="1" ht="52.2" x14ac:dyDescent="0.25">
      <c r="A18" s="296"/>
      <c r="B18" s="300"/>
      <c r="C18" s="128" t="s">
        <v>215</v>
      </c>
      <c r="D18" s="128" t="s">
        <v>216</v>
      </c>
      <c r="E18" s="128" t="s">
        <v>212</v>
      </c>
      <c r="F18" s="129"/>
      <c r="G18" s="130"/>
      <c r="H18" s="131">
        <f t="shared" si="0"/>
        <v>0</v>
      </c>
      <c r="I18" s="164"/>
      <c r="J18" s="165"/>
    </row>
    <row r="19" spans="1:10" s="113" customFormat="1" ht="17.399999999999999" x14ac:dyDescent="0.25">
      <c r="A19" s="296"/>
      <c r="B19" s="127" t="s">
        <v>217</v>
      </c>
      <c r="C19" s="128" t="s">
        <v>218</v>
      </c>
      <c r="D19" s="128" t="s">
        <v>219</v>
      </c>
      <c r="E19" s="128" t="s">
        <v>220</v>
      </c>
      <c r="F19" s="129"/>
      <c r="G19" s="133"/>
      <c r="H19" s="131">
        <f t="shared" si="0"/>
        <v>0</v>
      </c>
      <c r="I19" s="166"/>
      <c r="J19" s="165"/>
    </row>
    <row r="20" spans="1:10" s="113" customFormat="1" ht="34.799999999999997" x14ac:dyDescent="0.25">
      <c r="A20" s="296"/>
      <c r="B20" s="132" t="s">
        <v>221</v>
      </c>
      <c r="C20" s="128" t="s">
        <v>222</v>
      </c>
      <c r="D20" s="134" t="s">
        <v>244</v>
      </c>
      <c r="E20" s="128" t="s">
        <v>224</v>
      </c>
      <c r="F20" s="129"/>
      <c r="G20" s="133"/>
      <c r="H20" s="131">
        <f t="shared" si="0"/>
        <v>0</v>
      </c>
      <c r="I20" s="166"/>
      <c r="J20" s="165"/>
    </row>
    <row r="21" spans="1:10" s="113" customFormat="1" ht="17.399999999999999" x14ac:dyDescent="0.25">
      <c r="A21" s="296"/>
      <c r="B21" s="132" t="s">
        <v>225</v>
      </c>
      <c r="C21" s="128" t="s">
        <v>226</v>
      </c>
      <c r="D21" s="134" t="s">
        <v>227</v>
      </c>
      <c r="E21" s="128" t="s">
        <v>97</v>
      </c>
      <c r="F21" s="129"/>
      <c r="G21" s="133"/>
      <c r="H21" s="131">
        <f t="shared" si="0"/>
        <v>0</v>
      </c>
      <c r="I21" s="166"/>
      <c r="J21" s="165"/>
    </row>
    <row r="22" spans="1:10" s="113" customFormat="1" ht="17.399999999999999" x14ac:dyDescent="0.25">
      <c r="A22" s="296"/>
      <c r="B22" s="127" t="s">
        <v>228</v>
      </c>
      <c r="C22" s="128" t="s">
        <v>229</v>
      </c>
      <c r="D22" s="128" t="s">
        <v>230</v>
      </c>
      <c r="E22" s="128" t="s">
        <v>231</v>
      </c>
      <c r="F22" s="129"/>
      <c r="G22" s="133"/>
      <c r="H22" s="131">
        <f t="shared" si="0"/>
        <v>0</v>
      </c>
      <c r="I22" s="166"/>
      <c r="J22" s="165"/>
    </row>
    <row r="23" spans="1:10" s="113" customFormat="1" ht="17.399999999999999" x14ac:dyDescent="0.25">
      <c r="A23" s="296"/>
      <c r="B23" s="301" t="s">
        <v>232</v>
      </c>
      <c r="C23" s="128" t="s">
        <v>94</v>
      </c>
      <c r="D23" s="134" t="s">
        <v>233</v>
      </c>
      <c r="E23" s="128" t="s">
        <v>97</v>
      </c>
      <c r="F23" s="129"/>
      <c r="G23" s="133"/>
      <c r="H23" s="131">
        <f t="shared" si="0"/>
        <v>0</v>
      </c>
      <c r="I23" s="166"/>
      <c r="J23" s="165"/>
    </row>
    <row r="24" spans="1:10" s="113" customFormat="1" ht="17.399999999999999" x14ac:dyDescent="0.25">
      <c r="A24" s="296"/>
      <c r="B24" s="301"/>
      <c r="C24" s="128" t="s">
        <v>234</v>
      </c>
      <c r="D24" s="134" t="s">
        <v>235</v>
      </c>
      <c r="E24" s="128" t="s">
        <v>97</v>
      </c>
      <c r="F24" s="129"/>
      <c r="G24" s="130"/>
      <c r="H24" s="131">
        <f t="shared" si="0"/>
        <v>0</v>
      </c>
      <c r="I24" s="164"/>
      <c r="J24" s="165"/>
    </row>
    <row r="25" spans="1:10" s="113" customFormat="1" ht="17.399999999999999" x14ac:dyDescent="0.25">
      <c r="A25" s="296"/>
      <c r="B25" s="127" t="s">
        <v>236</v>
      </c>
      <c r="C25" s="128" t="s">
        <v>237</v>
      </c>
      <c r="D25" s="128" t="s">
        <v>238</v>
      </c>
      <c r="E25" s="128" t="s">
        <v>239</v>
      </c>
      <c r="F25" s="129"/>
      <c r="G25" s="130"/>
      <c r="H25" s="131">
        <f t="shared" si="0"/>
        <v>0</v>
      </c>
      <c r="I25" s="164"/>
      <c r="J25" s="165"/>
    </row>
    <row r="26" spans="1:10" s="113" customFormat="1" ht="17.399999999999999" x14ac:dyDescent="0.25">
      <c r="A26" s="296"/>
      <c r="B26" s="135" t="s">
        <v>240</v>
      </c>
      <c r="C26" s="136" t="s">
        <v>241</v>
      </c>
      <c r="D26" s="136" t="s">
        <v>242</v>
      </c>
      <c r="E26" s="136" t="s">
        <v>239</v>
      </c>
      <c r="F26" s="137"/>
      <c r="G26" s="138"/>
      <c r="H26" s="139">
        <f t="shared" si="0"/>
        <v>0</v>
      </c>
      <c r="I26" s="167"/>
      <c r="J26" s="165"/>
    </row>
    <row r="27" spans="1:10" s="113" customFormat="1" ht="16.5" customHeight="1" x14ac:dyDescent="0.25">
      <c r="A27" s="140"/>
      <c r="B27" s="141"/>
      <c r="C27" s="141"/>
      <c r="D27" s="142" t="s">
        <v>245</v>
      </c>
      <c r="E27" s="141"/>
      <c r="F27" s="141"/>
      <c r="G27" s="143"/>
      <c r="H27" s="144"/>
      <c r="I27" s="87"/>
      <c r="J27" s="165"/>
    </row>
    <row r="28" spans="1:10" s="113" customFormat="1" ht="34.799999999999997" x14ac:dyDescent="0.25">
      <c r="A28" s="298" t="s">
        <v>246</v>
      </c>
      <c r="B28" s="302" t="s">
        <v>247</v>
      </c>
      <c r="C28" s="145" t="s">
        <v>248</v>
      </c>
      <c r="D28" s="145" t="s">
        <v>249</v>
      </c>
      <c r="E28" s="145" t="s">
        <v>97</v>
      </c>
      <c r="F28" s="146"/>
      <c r="G28" s="147"/>
      <c r="H28" s="148">
        <f t="shared" si="0"/>
        <v>0</v>
      </c>
      <c r="I28" s="168"/>
      <c r="J28" s="165"/>
    </row>
    <row r="29" spans="1:10" s="113" customFormat="1" ht="34.799999999999997" x14ac:dyDescent="0.25">
      <c r="A29" s="298"/>
      <c r="B29" s="301"/>
      <c r="C29" s="149" t="s">
        <v>250</v>
      </c>
      <c r="D29" s="149" t="s">
        <v>251</v>
      </c>
      <c r="E29" s="149" t="s">
        <v>97</v>
      </c>
      <c r="F29" s="150"/>
      <c r="G29" s="151"/>
      <c r="H29" s="131">
        <f t="shared" si="0"/>
        <v>0</v>
      </c>
      <c r="I29" s="169"/>
      <c r="J29" s="165"/>
    </row>
    <row r="30" spans="1:10" s="113" customFormat="1" ht="34.799999999999997" x14ac:dyDescent="0.25">
      <c r="A30" s="298"/>
      <c r="B30" s="301"/>
      <c r="C30" s="149" t="s">
        <v>252</v>
      </c>
      <c r="D30" s="149" t="s">
        <v>253</v>
      </c>
      <c r="E30" s="149" t="s">
        <v>97</v>
      </c>
      <c r="F30" s="150"/>
      <c r="G30" s="151"/>
      <c r="H30" s="131">
        <f t="shared" si="0"/>
        <v>0</v>
      </c>
      <c r="I30" s="169"/>
      <c r="J30" s="165"/>
    </row>
    <row r="31" spans="1:10" s="113" customFormat="1" ht="17.399999999999999" x14ac:dyDescent="0.25">
      <c r="A31" s="298"/>
      <c r="B31" s="301" t="s">
        <v>228</v>
      </c>
      <c r="C31" s="149" t="s">
        <v>254</v>
      </c>
      <c r="D31" s="149" t="s">
        <v>255</v>
      </c>
      <c r="E31" s="149" t="s">
        <v>256</v>
      </c>
      <c r="F31" s="150"/>
      <c r="G31" s="152"/>
      <c r="H31" s="131">
        <f t="shared" si="0"/>
        <v>0</v>
      </c>
      <c r="I31" s="170"/>
      <c r="J31" s="165"/>
    </row>
    <row r="32" spans="1:10" s="113" customFormat="1" ht="17.399999999999999" x14ac:dyDescent="0.25">
      <c r="A32" s="298"/>
      <c r="B32" s="301"/>
      <c r="C32" s="149" t="s">
        <v>257</v>
      </c>
      <c r="D32" s="149" t="s">
        <v>258</v>
      </c>
      <c r="E32" s="149" t="s">
        <v>256</v>
      </c>
      <c r="F32" s="150"/>
      <c r="G32" s="151"/>
      <c r="H32" s="131">
        <f t="shared" si="0"/>
        <v>0</v>
      </c>
      <c r="I32" s="169"/>
      <c r="J32" s="165"/>
    </row>
    <row r="33" spans="1:10" s="113" customFormat="1" ht="17.399999999999999" x14ac:dyDescent="0.25">
      <c r="A33" s="298"/>
      <c r="B33" s="300" t="s">
        <v>259</v>
      </c>
      <c r="C33" s="128" t="s">
        <v>260</v>
      </c>
      <c r="D33" s="128" t="s">
        <v>261</v>
      </c>
      <c r="E33" s="128" t="s">
        <v>256</v>
      </c>
      <c r="F33" s="129"/>
      <c r="G33" s="130"/>
      <c r="H33" s="131">
        <f t="shared" si="0"/>
        <v>0</v>
      </c>
      <c r="I33" s="164"/>
      <c r="J33" s="165"/>
    </row>
    <row r="34" spans="1:10" s="113" customFormat="1" ht="17.399999999999999" x14ac:dyDescent="0.25">
      <c r="A34" s="298"/>
      <c r="B34" s="300"/>
      <c r="C34" s="128" t="s">
        <v>262</v>
      </c>
      <c r="D34" s="128" t="s">
        <v>263</v>
      </c>
      <c r="E34" s="128" t="s">
        <v>256</v>
      </c>
      <c r="F34" s="129"/>
      <c r="G34" s="130"/>
      <c r="H34" s="131">
        <f t="shared" si="0"/>
        <v>0</v>
      </c>
      <c r="I34" s="164"/>
      <c r="J34" s="165"/>
    </row>
    <row r="35" spans="1:10" s="113" customFormat="1" ht="17.399999999999999" x14ac:dyDescent="0.25">
      <c r="A35" s="299"/>
      <c r="B35" s="153" t="s">
        <v>217</v>
      </c>
      <c r="C35" s="154" t="s">
        <v>264</v>
      </c>
      <c r="D35" s="154" t="s">
        <v>219</v>
      </c>
      <c r="E35" s="154" t="s">
        <v>220</v>
      </c>
      <c r="F35" s="155"/>
      <c r="G35" s="156"/>
      <c r="H35" s="131">
        <f t="shared" si="0"/>
        <v>0</v>
      </c>
      <c r="I35" s="171"/>
      <c r="J35" s="165"/>
    </row>
    <row r="36" spans="1:10" ht="17.399999999999999" x14ac:dyDescent="0.25">
      <c r="A36" s="157"/>
      <c r="B36" s="157" t="s">
        <v>42</v>
      </c>
      <c r="C36" s="158"/>
      <c r="D36" s="158"/>
      <c r="E36" s="159"/>
      <c r="F36" s="158"/>
      <c r="G36" s="160"/>
      <c r="H36" s="161">
        <f>SUM(H5:H35)</f>
        <v>0</v>
      </c>
      <c r="I36" s="172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H146"/>
  <sheetViews>
    <sheetView topLeftCell="A100" zoomScale="85" zoomScaleNormal="85" workbookViewId="0">
      <selection activeCell="B20" sqref="B20"/>
    </sheetView>
  </sheetViews>
  <sheetFormatPr defaultColWidth="10" defaultRowHeight="16.2" x14ac:dyDescent="0.25"/>
  <cols>
    <col min="1" max="1" width="27.77734375" style="73" customWidth="1"/>
    <col min="2" max="2" width="38.77734375" style="74" customWidth="1"/>
    <col min="3" max="3" width="108.77734375" style="74" customWidth="1"/>
    <col min="4" max="4" width="13.77734375" style="74" customWidth="1"/>
    <col min="5" max="5" width="16.109375" style="75" customWidth="1"/>
    <col min="6" max="6" width="10" style="76"/>
    <col min="7" max="7" width="19.33203125" style="75" customWidth="1"/>
    <col min="8" max="8" width="26.109375" style="74" customWidth="1"/>
    <col min="9" max="16384" width="10" style="77"/>
  </cols>
  <sheetData>
    <row r="1" spans="1:8" ht="24.6" x14ac:dyDescent="0.25">
      <c r="A1" s="305" t="s">
        <v>34</v>
      </c>
      <c r="B1" s="305"/>
      <c r="C1" s="305"/>
      <c r="D1" s="305"/>
      <c r="E1" s="305"/>
      <c r="F1" s="305"/>
      <c r="G1" s="305"/>
      <c r="H1" s="305"/>
    </row>
    <row r="2" spans="1:8" ht="20.399999999999999" x14ac:dyDescent="0.25">
      <c r="A2" s="288" t="s">
        <v>265</v>
      </c>
      <c r="B2" s="289"/>
      <c r="C2" s="289"/>
      <c r="D2" s="289"/>
      <c r="E2" s="289"/>
      <c r="F2" s="289"/>
      <c r="G2" s="289"/>
      <c r="H2" s="289"/>
    </row>
    <row r="3" spans="1:8" s="70" customFormat="1" ht="17.399999999999999" x14ac:dyDescent="0.25">
      <c r="A3" s="78" t="s">
        <v>36</v>
      </c>
      <c r="B3" s="78"/>
      <c r="C3" s="78"/>
      <c r="D3" s="78" t="s">
        <v>39</v>
      </c>
      <c r="E3" s="79" t="s">
        <v>40</v>
      </c>
      <c r="F3" s="80" t="s">
        <v>41</v>
      </c>
      <c r="G3" s="81" t="s">
        <v>42</v>
      </c>
      <c r="H3" s="78" t="s">
        <v>43</v>
      </c>
    </row>
    <row r="4" spans="1:8" s="70" customFormat="1" ht="17.399999999999999" x14ac:dyDescent="0.25">
      <c r="A4" s="82" t="s">
        <v>266</v>
      </c>
      <c r="B4" s="83"/>
      <c r="C4" s="83"/>
      <c r="D4" s="83"/>
      <c r="E4" s="84"/>
      <c r="F4" s="85"/>
      <c r="G4" s="86"/>
      <c r="H4" s="87"/>
    </row>
    <row r="5" spans="1:8" s="70" customFormat="1" ht="17.399999999999999" x14ac:dyDescent="0.25">
      <c r="A5" s="283" t="s">
        <v>267</v>
      </c>
      <c r="B5" s="89" t="s">
        <v>268</v>
      </c>
      <c r="C5" s="89" t="s">
        <v>269</v>
      </c>
      <c r="D5" s="89" t="s">
        <v>79</v>
      </c>
      <c r="E5" s="90">
        <v>800</v>
      </c>
      <c r="F5" s="91"/>
      <c r="G5" s="92">
        <f t="shared" ref="G5:G68" si="0">E5*F5</f>
        <v>0</v>
      </c>
      <c r="H5" s="88"/>
    </row>
    <row r="6" spans="1:8" s="70" customFormat="1" ht="17.399999999999999" x14ac:dyDescent="0.25">
      <c r="A6" s="283"/>
      <c r="B6" s="89" t="s">
        <v>270</v>
      </c>
      <c r="C6" s="89" t="s">
        <v>271</v>
      </c>
      <c r="D6" s="89" t="s">
        <v>79</v>
      </c>
      <c r="E6" s="90">
        <v>750</v>
      </c>
      <c r="F6" s="91"/>
      <c r="G6" s="92">
        <f t="shared" si="0"/>
        <v>0</v>
      </c>
      <c r="H6" s="88"/>
    </row>
    <row r="7" spans="1:8" s="70" customFormat="1" ht="17.399999999999999" x14ac:dyDescent="0.25">
      <c r="A7" s="283"/>
      <c r="B7" s="89" t="s">
        <v>272</v>
      </c>
      <c r="C7" s="89" t="s">
        <v>273</v>
      </c>
      <c r="D7" s="89" t="s">
        <v>79</v>
      </c>
      <c r="E7" s="90">
        <v>650</v>
      </c>
      <c r="F7" s="91"/>
      <c r="G7" s="92">
        <f t="shared" si="0"/>
        <v>0</v>
      </c>
      <c r="H7" s="88"/>
    </row>
    <row r="8" spans="1:8" s="70" customFormat="1" ht="17.399999999999999" x14ac:dyDescent="0.25">
      <c r="A8" s="283"/>
      <c r="B8" s="89" t="s">
        <v>274</v>
      </c>
      <c r="C8" s="89" t="s">
        <v>275</v>
      </c>
      <c r="D8" s="89" t="s">
        <v>79</v>
      </c>
      <c r="E8" s="90">
        <v>950</v>
      </c>
      <c r="F8" s="91"/>
      <c r="G8" s="92">
        <f t="shared" si="0"/>
        <v>0</v>
      </c>
      <c r="H8" s="88"/>
    </row>
    <row r="9" spans="1:8" s="70" customFormat="1" ht="17.399999999999999" x14ac:dyDescent="0.25">
      <c r="A9" s="283"/>
      <c r="B9" s="89" t="s">
        <v>276</v>
      </c>
      <c r="C9" s="89" t="s">
        <v>277</v>
      </c>
      <c r="D9" s="89" t="s">
        <v>79</v>
      </c>
      <c r="E9" s="90">
        <v>900</v>
      </c>
      <c r="F9" s="91"/>
      <c r="G9" s="92">
        <f t="shared" si="0"/>
        <v>0</v>
      </c>
      <c r="H9" s="88"/>
    </row>
    <row r="10" spans="1:8" s="70" customFormat="1" ht="17.399999999999999" x14ac:dyDescent="0.25">
      <c r="A10" s="283"/>
      <c r="B10" s="89" t="s">
        <v>278</v>
      </c>
      <c r="C10" s="89" t="s">
        <v>279</v>
      </c>
      <c r="D10" s="89" t="s">
        <v>79</v>
      </c>
      <c r="E10" s="90">
        <v>800</v>
      </c>
      <c r="F10" s="91"/>
      <c r="G10" s="92">
        <f t="shared" si="0"/>
        <v>0</v>
      </c>
      <c r="H10" s="88"/>
    </row>
    <row r="11" spans="1:8" s="70" customFormat="1" ht="17.399999999999999" x14ac:dyDescent="0.25">
      <c r="A11" s="283"/>
      <c r="B11" s="89" t="s">
        <v>280</v>
      </c>
      <c r="C11" s="89" t="s">
        <v>281</v>
      </c>
      <c r="D11" s="89" t="s">
        <v>79</v>
      </c>
      <c r="E11" s="90">
        <v>350</v>
      </c>
      <c r="F11" s="91"/>
      <c r="G11" s="92">
        <f t="shared" si="0"/>
        <v>0</v>
      </c>
      <c r="H11" s="88"/>
    </row>
    <row r="12" spans="1:8" s="70" customFormat="1" ht="17.399999999999999" x14ac:dyDescent="0.25">
      <c r="A12" s="283"/>
      <c r="B12" s="89" t="s">
        <v>282</v>
      </c>
      <c r="C12" s="89" t="s">
        <v>283</v>
      </c>
      <c r="D12" s="89" t="s">
        <v>79</v>
      </c>
      <c r="E12" s="90">
        <v>250</v>
      </c>
      <c r="F12" s="91"/>
      <c r="G12" s="92">
        <f t="shared" si="0"/>
        <v>0</v>
      </c>
      <c r="H12" s="88"/>
    </row>
    <row r="13" spans="1:8" s="70" customFormat="1" ht="17.399999999999999" x14ac:dyDescent="0.25">
      <c r="A13" s="283"/>
      <c r="B13" s="89" t="s">
        <v>284</v>
      </c>
      <c r="C13" s="89" t="s">
        <v>285</v>
      </c>
      <c r="D13" s="89" t="s">
        <v>79</v>
      </c>
      <c r="E13" s="90">
        <v>150</v>
      </c>
      <c r="F13" s="91"/>
      <c r="G13" s="92">
        <f t="shared" si="0"/>
        <v>0</v>
      </c>
      <c r="H13" s="88"/>
    </row>
    <row r="14" spans="1:8" s="70" customFormat="1" ht="17.399999999999999" x14ac:dyDescent="0.25">
      <c r="A14" s="283"/>
      <c r="B14" s="89" t="s">
        <v>286</v>
      </c>
      <c r="C14" s="89" t="s">
        <v>287</v>
      </c>
      <c r="D14" s="89" t="s">
        <v>85</v>
      </c>
      <c r="E14" s="90">
        <v>2000</v>
      </c>
      <c r="F14" s="91"/>
      <c r="G14" s="92">
        <f t="shared" si="0"/>
        <v>0</v>
      </c>
      <c r="H14" s="88"/>
    </row>
    <row r="15" spans="1:8" s="70" customFormat="1" ht="17.399999999999999" x14ac:dyDescent="0.25">
      <c r="A15" s="283"/>
      <c r="B15" s="89" t="s">
        <v>288</v>
      </c>
      <c r="C15" s="89" t="s">
        <v>289</v>
      </c>
      <c r="D15" s="89" t="s">
        <v>48</v>
      </c>
      <c r="E15" s="90">
        <v>100</v>
      </c>
      <c r="F15" s="91"/>
      <c r="G15" s="92">
        <f t="shared" si="0"/>
        <v>0</v>
      </c>
      <c r="H15" s="88"/>
    </row>
    <row r="16" spans="1:8" s="70" customFormat="1" ht="17.399999999999999" x14ac:dyDescent="0.25">
      <c r="A16" s="283"/>
      <c r="B16" s="89" t="s">
        <v>290</v>
      </c>
      <c r="C16" s="89" t="s">
        <v>291</v>
      </c>
      <c r="D16" s="89" t="s">
        <v>48</v>
      </c>
      <c r="E16" s="90">
        <v>250</v>
      </c>
      <c r="F16" s="91"/>
      <c r="G16" s="92">
        <f t="shared" si="0"/>
        <v>0</v>
      </c>
      <c r="H16" s="88"/>
    </row>
    <row r="17" spans="1:8" s="70" customFormat="1" ht="17.399999999999999" x14ac:dyDescent="0.25">
      <c r="A17" s="283"/>
      <c r="B17" s="89" t="s">
        <v>292</v>
      </c>
      <c r="C17" s="89" t="s">
        <v>293</v>
      </c>
      <c r="D17" s="89" t="s">
        <v>79</v>
      </c>
      <c r="E17" s="90">
        <v>110</v>
      </c>
      <c r="F17" s="91"/>
      <c r="G17" s="92">
        <f t="shared" si="0"/>
        <v>0</v>
      </c>
      <c r="H17" s="88"/>
    </row>
    <row r="18" spans="1:8" s="70" customFormat="1" ht="17.399999999999999" x14ac:dyDescent="0.25">
      <c r="A18" s="303" t="s">
        <v>294</v>
      </c>
      <c r="B18" s="89" t="s">
        <v>295</v>
      </c>
      <c r="C18" s="89" t="s">
        <v>296</v>
      </c>
      <c r="D18" s="89" t="s">
        <v>48</v>
      </c>
      <c r="E18" s="94">
        <v>800</v>
      </c>
      <c r="F18" s="95"/>
      <c r="G18" s="92">
        <f t="shared" si="0"/>
        <v>0</v>
      </c>
      <c r="H18" s="96"/>
    </row>
    <row r="19" spans="1:8" s="70" customFormat="1" ht="17.399999999999999" x14ac:dyDescent="0.25">
      <c r="A19" s="303"/>
      <c r="B19" s="89" t="s">
        <v>297</v>
      </c>
      <c r="C19" s="89" t="s">
        <v>298</v>
      </c>
      <c r="D19" s="89" t="s">
        <v>85</v>
      </c>
      <c r="E19" s="94">
        <v>2900</v>
      </c>
      <c r="F19" s="95"/>
      <c r="G19" s="92">
        <f t="shared" si="0"/>
        <v>0</v>
      </c>
      <c r="H19" s="96"/>
    </row>
    <row r="20" spans="1:8" s="70" customFormat="1" ht="17.399999999999999" x14ac:dyDescent="0.25">
      <c r="A20" s="303"/>
      <c r="B20" s="89" t="s">
        <v>299</v>
      </c>
      <c r="C20" s="89" t="s">
        <v>300</v>
      </c>
      <c r="D20" s="89" t="s">
        <v>79</v>
      </c>
      <c r="E20" s="94">
        <v>1500</v>
      </c>
      <c r="F20" s="95"/>
      <c r="G20" s="92">
        <f t="shared" si="0"/>
        <v>0</v>
      </c>
      <c r="H20" s="96"/>
    </row>
    <row r="21" spans="1:8" s="71" customFormat="1" ht="16.95" customHeight="1" x14ac:dyDescent="0.25">
      <c r="A21" s="306"/>
      <c r="B21" s="89" t="s">
        <v>301</v>
      </c>
      <c r="C21" s="89" t="s">
        <v>302</v>
      </c>
      <c r="D21" s="89" t="s">
        <v>133</v>
      </c>
      <c r="E21" s="97">
        <v>1500</v>
      </c>
      <c r="F21" s="98"/>
      <c r="G21" s="92">
        <f t="shared" si="0"/>
        <v>0</v>
      </c>
      <c r="H21" s="99"/>
    </row>
    <row r="22" spans="1:8" s="70" customFormat="1" ht="13.95" customHeight="1" x14ac:dyDescent="0.25">
      <c r="A22" s="303"/>
      <c r="B22" s="89" t="s">
        <v>303</v>
      </c>
      <c r="C22" s="89" t="s">
        <v>304</v>
      </c>
      <c r="D22" s="89" t="s">
        <v>48</v>
      </c>
      <c r="E22" s="94">
        <v>1440</v>
      </c>
      <c r="F22" s="95"/>
      <c r="G22" s="92">
        <f t="shared" si="0"/>
        <v>0</v>
      </c>
      <c r="H22" s="96"/>
    </row>
    <row r="23" spans="1:8" s="70" customFormat="1" ht="13.95" customHeight="1" x14ac:dyDescent="0.25">
      <c r="A23" s="303"/>
      <c r="B23" s="89" t="s">
        <v>305</v>
      </c>
      <c r="C23" s="89" t="s">
        <v>306</v>
      </c>
      <c r="D23" s="89" t="s">
        <v>48</v>
      </c>
      <c r="E23" s="94">
        <v>1970</v>
      </c>
      <c r="F23" s="95"/>
      <c r="G23" s="92">
        <f t="shared" si="0"/>
        <v>0</v>
      </c>
      <c r="H23" s="96"/>
    </row>
    <row r="24" spans="1:8" s="70" customFormat="1" ht="17.399999999999999" x14ac:dyDescent="0.25">
      <c r="A24" s="303" t="s">
        <v>307</v>
      </c>
      <c r="B24" s="89" t="s">
        <v>308</v>
      </c>
      <c r="C24" s="89" t="s">
        <v>309</v>
      </c>
      <c r="D24" s="89" t="s">
        <v>133</v>
      </c>
      <c r="E24" s="94">
        <v>750</v>
      </c>
      <c r="F24" s="95"/>
      <c r="G24" s="92">
        <f t="shared" si="0"/>
        <v>0</v>
      </c>
      <c r="H24" s="96"/>
    </row>
    <row r="25" spans="1:8" s="70" customFormat="1" ht="34.799999999999997" x14ac:dyDescent="0.25">
      <c r="A25" s="303"/>
      <c r="B25" s="89" t="s">
        <v>310</v>
      </c>
      <c r="C25" s="89" t="s">
        <v>311</v>
      </c>
      <c r="D25" s="89" t="s">
        <v>133</v>
      </c>
      <c r="E25" s="94">
        <v>550</v>
      </c>
      <c r="F25" s="95"/>
      <c r="G25" s="92">
        <f t="shared" si="0"/>
        <v>0</v>
      </c>
      <c r="H25" s="96"/>
    </row>
    <row r="26" spans="1:8" s="70" customFormat="1" ht="17.399999999999999" x14ac:dyDescent="0.25">
      <c r="A26" s="303" t="s">
        <v>312</v>
      </c>
      <c r="B26" s="89" t="s">
        <v>313</v>
      </c>
      <c r="C26" s="89" t="s">
        <v>314</v>
      </c>
      <c r="D26" s="89" t="s">
        <v>48</v>
      </c>
      <c r="E26" s="94">
        <v>4128</v>
      </c>
      <c r="F26" s="95"/>
      <c r="G26" s="92">
        <f t="shared" si="0"/>
        <v>0</v>
      </c>
      <c r="H26" s="96"/>
    </row>
    <row r="27" spans="1:8" s="70" customFormat="1" ht="17.399999999999999" x14ac:dyDescent="0.25">
      <c r="A27" s="303"/>
      <c r="B27" s="89" t="s">
        <v>315</v>
      </c>
      <c r="C27" s="89" t="s">
        <v>314</v>
      </c>
      <c r="D27" s="89" t="s">
        <v>48</v>
      </c>
      <c r="E27" s="94">
        <v>3927</v>
      </c>
      <c r="F27" s="95"/>
      <c r="G27" s="92">
        <f t="shared" si="0"/>
        <v>0</v>
      </c>
      <c r="H27" s="96"/>
    </row>
    <row r="28" spans="1:8" s="70" customFormat="1" ht="17.399999999999999" x14ac:dyDescent="0.25">
      <c r="A28" s="303" t="s">
        <v>316</v>
      </c>
      <c r="B28" s="89" t="s">
        <v>313</v>
      </c>
      <c r="C28" s="89" t="s">
        <v>314</v>
      </c>
      <c r="D28" s="89" t="s">
        <v>48</v>
      </c>
      <c r="E28" s="94">
        <v>8000</v>
      </c>
      <c r="F28" s="95"/>
      <c r="G28" s="92">
        <f t="shared" si="0"/>
        <v>0</v>
      </c>
      <c r="H28" s="96"/>
    </row>
    <row r="29" spans="1:8" s="70" customFormat="1" ht="17.399999999999999" x14ac:dyDescent="0.25">
      <c r="A29" s="303"/>
      <c r="B29" s="89" t="s">
        <v>315</v>
      </c>
      <c r="C29" s="89" t="s">
        <v>314</v>
      </c>
      <c r="D29" s="89" t="s">
        <v>48</v>
      </c>
      <c r="E29" s="94">
        <v>4000</v>
      </c>
      <c r="F29" s="95"/>
      <c r="G29" s="92">
        <f t="shared" si="0"/>
        <v>0</v>
      </c>
      <c r="H29" s="96"/>
    </row>
    <row r="30" spans="1:8" s="70" customFormat="1" ht="17.399999999999999" x14ac:dyDescent="0.25">
      <c r="A30" s="303" t="s">
        <v>317</v>
      </c>
      <c r="B30" s="89" t="s">
        <v>318</v>
      </c>
      <c r="C30" s="89" t="s">
        <v>319</v>
      </c>
      <c r="D30" s="89" t="s">
        <v>48</v>
      </c>
      <c r="E30" s="94">
        <v>1037.4000000000001</v>
      </c>
      <c r="F30" s="95"/>
      <c r="G30" s="92">
        <f t="shared" si="0"/>
        <v>0</v>
      </c>
      <c r="H30" s="96"/>
    </row>
    <row r="31" spans="1:8" s="70" customFormat="1" ht="17.399999999999999" x14ac:dyDescent="0.25">
      <c r="A31" s="303"/>
      <c r="B31" s="89" t="s">
        <v>320</v>
      </c>
      <c r="C31" s="89" t="s">
        <v>321</v>
      </c>
      <c r="D31" s="89" t="s">
        <v>48</v>
      </c>
      <c r="E31" s="94">
        <v>318.25</v>
      </c>
      <c r="F31" s="95"/>
      <c r="G31" s="92">
        <f t="shared" si="0"/>
        <v>0</v>
      </c>
      <c r="H31" s="96"/>
    </row>
    <row r="32" spans="1:8" s="70" customFormat="1" ht="17.399999999999999" x14ac:dyDescent="0.25">
      <c r="A32" s="303"/>
      <c r="B32" s="89" t="s">
        <v>322</v>
      </c>
      <c r="C32" s="89" t="s">
        <v>321</v>
      </c>
      <c r="D32" s="89" t="s">
        <v>48</v>
      </c>
      <c r="E32" s="94">
        <v>352.9</v>
      </c>
      <c r="F32" s="95"/>
      <c r="G32" s="92">
        <f t="shared" si="0"/>
        <v>0</v>
      </c>
      <c r="H32" s="96"/>
    </row>
    <row r="33" spans="1:8" s="70" customFormat="1" ht="17.399999999999999" x14ac:dyDescent="0.25">
      <c r="A33" s="303"/>
      <c r="B33" s="89" t="s">
        <v>323</v>
      </c>
      <c r="C33" s="89" t="s">
        <v>324</v>
      </c>
      <c r="D33" s="89" t="s">
        <v>48</v>
      </c>
      <c r="E33" s="94">
        <v>405.65</v>
      </c>
      <c r="F33" s="95"/>
      <c r="G33" s="92">
        <f t="shared" si="0"/>
        <v>0</v>
      </c>
      <c r="H33" s="96"/>
    </row>
    <row r="34" spans="1:8" s="70" customFormat="1" ht="17.399999999999999" x14ac:dyDescent="0.25">
      <c r="A34" s="303"/>
      <c r="B34" s="89" t="s">
        <v>325</v>
      </c>
      <c r="C34" s="89" t="s">
        <v>326</v>
      </c>
      <c r="D34" s="89" t="s">
        <v>133</v>
      </c>
      <c r="E34" s="94">
        <v>429.4</v>
      </c>
      <c r="F34" s="95"/>
      <c r="G34" s="92">
        <f t="shared" si="0"/>
        <v>0</v>
      </c>
      <c r="H34" s="96"/>
    </row>
    <row r="35" spans="1:8" s="70" customFormat="1" ht="17.399999999999999" x14ac:dyDescent="0.25">
      <c r="A35" s="303"/>
      <c r="B35" s="89" t="s">
        <v>327</v>
      </c>
      <c r="C35" s="89" t="s">
        <v>326</v>
      </c>
      <c r="D35" s="89" t="s">
        <v>133</v>
      </c>
      <c r="E35" s="94">
        <v>247.95</v>
      </c>
      <c r="F35" s="95"/>
      <c r="G35" s="92">
        <f t="shared" si="0"/>
        <v>0</v>
      </c>
      <c r="H35" s="96"/>
    </row>
    <row r="36" spans="1:8" s="70" customFormat="1" ht="17.399999999999999" x14ac:dyDescent="0.25">
      <c r="A36" s="303"/>
      <c r="B36" s="89" t="s">
        <v>328</v>
      </c>
      <c r="C36" s="89" t="s">
        <v>329</v>
      </c>
      <c r="D36" s="89" t="s">
        <v>133</v>
      </c>
      <c r="E36" s="94">
        <v>200</v>
      </c>
      <c r="F36" s="95"/>
      <c r="G36" s="92">
        <f t="shared" si="0"/>
        <v>0</v>
      </c>
      <c r="H36" s="96"/>
    </row>
    <row r="37" spans="1:8" s="70" customFormat="1" ht="17.399999999999999" x14ac:dyDescent="0.25">
      <c r="A37" s="303"/>
      <c r="B37" s="89" t="s">
        <v>330</v>
      </c>
      <c r="C37" s="89" t="s">
        <v>331</v>
      </c>
      <c r="D37" s="89" t="s">
        <v>133</v>
      </c>
      <c r="E37" s="94">
        <v>200</v>
      </c>
      <c r="F37" s="95"/>
      <c r="G37" s="92">
        <f t="shared" si="0"/>
        <v>0</v>
      </c>
      <c r="H37" s="96"/>
    </row>
    <row r="38" spans="1:8" s="70" customFormat="1" ht="17.399999999999999" x14ac:dyDescent="0.25">
      <c r="A38" s="303"/>
      <c r="B38" s="89" t="s">
        <v>332</v>
      </c>
      <c r="C38" s="89" t="s">
        <v>333</v>
      </c>
      <c r="D38" s="89" t="s">
        <v>334</v>
      </c>
      <c r="E38" s="94">
        <v>190</v>
      </c>
      <c r="F38" s="95"/>
      <c r="G38" s="92">
        <f t="shared" si="0"/>
        <v>0</v>
      </c>
      <c r="H38" s="96"/>
    </row>
    <row r="39" spans="1:8" s="70" customFormat="1" ht="17.399999999999999" x14ac:dyDescent="0.25">
      <c r="A39" s="303"/>
      <c r="B39" s="89" t="s">
        <v>332</v>
      </c>
      <c r="C39" s="89" t="s">
        <v>335</v>
      </c>
      <c r="D39" s="89" t="s">
        <v>334</v>
      </c>
      <c r="E39" s="94">
        <v>190</v>
      </c>
      <c r="F39" s="95"/>
      <c r="G39" s="92">
        <f t="shared" si="0"/>
        <v>0</v>
      </c>
      <c r="H39" s="96"/>
    </row>
    <row r="40" spans="1:8" s="70" customFormat="1" ht="17.399999999999999" x14ac:dyDescent="0.25">
      <c r="A40" s="303"/>
      <c r="B40" s="89" t="s">
        <v>336</v>
      </c>
      <c r="C40" s="89" t="s">
        <v>337</v>
      </c>
      <c r="D40" s="89" t="s">
        <v>338</v>
      </c>
      <c r="E40" s="94">
        <v>190</v>
      </c>
      <c r="F40" s="95"/>
      <c r="G40" s="92">
        <f t="shared" si="0"/>
        <v>0</v>
      </c>
      <c r="H40" s="96"/>
    </row>
    <row r="41" spans="1:8" s="70" customFormat="1" ht="17.399999999999999" x14ac:dyDescent="0.25">
      <c r="A41" s="303" t="s">
        <v>339</v>
      </c>
      <c r="B41" s="89" t="s">
        <v>340</v>
      </c>
      <c r="C41" s="89" t="s">
        <v>341</v>
      </c>
      <c r="D41" s="89" t="s">
        <v>85</v>
      </c>
      <c r="E41" s="94">
        <v>1500</v>
      </c>
      <c r="F41" s="95"/>
      <c r="G41" s="92">
        <f t="shared" si="0"/>
        <v>0</v>
      </c>
      <c r="H41" s="96"/>
    </row>
    <row r="42" spans="1:8" s="70" customFormat="1" ht="17.399999999999999" x14ac:dyDescent="0.25">
      <c r="A42" s="303"/>
      <c r="B42" s="89" t="s">
        <v>342</v>
      </c>
      <c r="C42" s="89" t="s">
        <v>343</v>
      </c>
      <c r="D42" s="89" t="s">
        <v>85</v>
      </c>
      <c r="E42" s="94">
        <v>950</v>
      </c>
      <c r="F42" s="95"/>
      <c r="G42" s="92">
        <f t="shared" si="0"/>
        <v>0</v>
      </c>
      <c r="H42" s="96"/>
    </row>
    <row r="43" spans="1:8" s="70" customFormat="1" ht="17.399999999999999" x14ac:dyDescent="0.25">
      <c r="A43" s="303"/>
      <c r="B43" s="89" t="s">
        <v>344</v>
      </c>
      <c r="C43" s="89" t="s">
        <v>345</v>
      </c>
      <c r="D43" s="89" t="s">
        <v>85</v>
      </c>
      <c r="E43" s="94">
        <v>1900</v>
      </c>
      <c r="F43" s="95"/>
      <c r="G43" s="92">
        <f t="shared" si="0"/>
        <v>0</v>
      </c>
      <c r="H43" s="96"/>
    </row>
    <row r="44" spans="1:8" s="70" customFormat="1" ht="52.2" x14ac:dyDescent="0.25">
      <c r="A44" s="303"/>
      <c r="B44" s="89" t="s">
        <v>346</v>
      </c>
      <c r="C44" s="89" t="s">
        <v>347</v>
      </c>
      <c r="D44" s="89" t="s">
        <v>85</v>
      </c>
      <c r="E44" s="94">
        <v>40000</v>
      </c>
      <c r="F44" s="95"/>
      <c r="G44" s="92">
        <f t="shared" si="0"/>
        <v>0</v>
      </c>
      <c r="H44" s="96" t="s">
        <v>348</v>
      </c>
    </row>
    <row r="45" spans="1:8" s="70" customFormat="1" ht="17.399999999999999" x14ac:dyDescent="0.25">
      <c r="A45" s="93" t="s">
        <v>349</v>
      </c>
      <c r="B45" s="89" t="s">
        <v>349</v>
      </c>
      <c r="C45" s="89" t="s">
        <v>350</v>
      </c>
      <c r="D45" s="89" t="s">
        <v>58</v>
      </c>
      <c r="E45" s="94">
        <v>5000</v>
      </c>
      <c r="F45" s="95"/>
      <c r="G45" s="92">
        <f t="shared" si="0"/>
        <v>0</v>
      </c>
      <c r="H45" s="96"/>
    </row>
    <row r="46" spans="1:8" s="70" customFormat="1" ht="34.799999999999997" x14ac:dyDescent="0.25">
      <c r="A46" s="303" t="s">
        <v>351</v>
      </c>
      <c r="B46" s="282" t="s">
        <v>352</v>
      </c>
      <c r="C46" s="89" t="s">
        <v>353</v>
      </c>
      <c r="D46" s="89" t="s">
        <v>334</v>
      </c>
      <c r="E46" s="94">
        <v>9500</v>
      </c>
      <c r="F46" s="95"/>
      <c r="G46" s="92">
        <f t="shared" si="0"/>
        <v>0</v>
      </c>
      <c r="H46" s="96"/>
    </row>
    <row r="47" spans="1:8" s="70" customFormat="1" ht="13.95" customHeight="1" x14ac:dyDescent="0.25">
      <c r="A47" s="303"/>
      <c r="B47" s="282"/>
      <c r="C47" s="89" t="s">
        <v>354</v>
      </c>
      <c r="D47" s="89" t="s">
        <v>48</v>
      </c>
      <c r="E47" s="94">
        <v>1500</v>
      </c>
      <c r="F47" s="95"/>
      <c r="G47" s="92">
        <f t="shared" si="0"/>
        <v>0</v>
      </c>
      <c r="H47" s="96"/>
    </row>
    <row r="48" spans="1:8" s="70" customFormat="1" ht="34.799999999999997" x14ac:dyDescent="0.25">
      <c r="A48" s="303"/>
      <c r="B48" s="282" t="s">
        <v>355</v>
      </c>
      <c r="C48" s="89" t="s">
        <v>353</v>
      </c>
      <c r="D48" s="89" t="s">
        <v>334</v>
      </c>
      <c r="E48" s="94">
        <v>4750</v>
      </c>
      <c r="F48" s="95"/>
      <c r="G48" s="92">
        <f t="shared" si="0"/>
        <v>0</v>
      </c>
      <c r="H48" s="96"/>
    </row>
    <row r="49" spans="1:8" s="70" customFormat="1" ht="17.399999999999999" x14ac:dyDescent="0.25">
      <c r="A49" s="303"/>
      <c r="B49" s="282"/>
      <c r="C49" s="89" t="s">
        <v>354</v>
      </c>
      <c r="D49" s="89" t="s">
        <v>48</v>
      </c>
      <c r="E49" s="94">
        <v>1000</v>
      </c>
      <c r="F49" s="95"/>
      <c r="G49" s="92">
        <f t="shared" si="0"/>
        <v>0</v>
      </c>
      <c r="H49" s="96"/>
    </row>
    <row r="50" spans="1:8" s="70" customFormat="1" ht="17.399999999999999" x14ac:dyDescent="0.25">
      <c r="A50" s="303" t="s">
        <v>356</v>
      </c>
      <c r="B50" s="89" t="s">
        <v>357</v>
      </c>
      <c r="C50" s="282" t="s">
        <v>358</v>
      </c>
      <c r="D50" s="89" t="s">
        <v>48</v>
      </c>
      <c r="E50" s="94">
        <v>950</v>
      </c>
      <c r="F50" s="95"/>
      <c r="G50" s="92">
        <f t="shared" si="0"/>
        <v>0</v>
      </c>
      <c r="H50" s="96"/>
    </row>
    <row r="51" spans="1:8" s="70" customFormat="1" ht="17.399999999999999" x14ac:dyDescent="0.25">
      <c r="A51" s="303"/>
      <c r="B51" s="89" t="s">
        <v>359</v>
      </c>
      <c r="C51" s="282"/>
      <c r="D51" s="89" t="s">
        <v>48</v>
      </c>
      <c r="E51" s="94">
        <v>750</v>
      </c>
      <c r="F51" s="95"/>
      <c r="G51" s="92">
        <f t="shared" si="0"/>
        <v>0</v>
      </c>
      <c r="H51" s="96"/>
    </row>
    <row r="52" spans="1:8" s="70" customFormat="1" ht="34.799999999999997" x14ac:dyDescent="0.25">
      <c r="A52" s="303"/>
      <c r="B52" s="89" t="s">
        <v>360</v>
      </c>
      <c r="C52" s="89" t="s">
        <v>361</v>
      </c>
      <c r="D52" s="89" t="s">
        <v>48</v>
      </c>
      <c r="E52" s="94">
        <v>1900</v>
      </c>
      <c r="F52" s="95"/>
      <c r="G52" s="92">
        <f t="shared" si="0"/>
        <v>0</v>
      </c>
      <c r="H52" s="96"/>
    </row>
    <row r="53" spans="1:8" s="70" customFormat="1" ht="34.799999999999997" x14ac:dyDescent="0.25">
      <c r="A53" s="303"/>
      <c r="B53" s="89" t="s">
        <v>362</v>
      </c>
      <c r="C53" s="89" t="s">
        <v>361</v>
      </c>
      <c r="D53" s="89" t="s">
        <v>48</v>
      </c>
      <c r="E53" s="94">
        <v>1400</v>
      </c>
      <c r="F53" s="95"/>
      <c r="G53" s="92">
        <f t="shared" si="0"/>
        <v>0</v>
      </c>
      <c r="H53" s="96"/>
    </row>
    <row r="54" spans="1:8" s="70" customFormat="1" ht="23.25" customHeight="1" x14ac:dyDescent="0.25">
      <c r="A54" s="303"/>
      <c r="B54" s="89" t="s">
        <v>363</v>
      </c>
      <c r="C54" s="282" t="s">
        <v>364</v>
      </c>
      <c r="D54" s="89" t="s">
        <v>48</v>
      </c>
      <c r="E54" s="94">
        <v>2850</v>
      </c>
      <c r="F54" s="95"/>
      <c r="G54" s="92">
        <f t="shared" si="0"/>
        <v>0</v>
      </c>
      <c r="H54" s="96"/>
    </row>
    <row r="55" spans="1:8" s="70" customFormat="1" ht="31.2" customHeight="1" x14ac:dyDescent="0.25">
      <c r="A55" s="303"/>
      <c r="B55" s="89" t="s">
        <v>365</v>
      </c>
      <c r="C55" s="282"/>
      <c r="D55" s="89" t="s">
        <v>48</v>
      </c>
      <c r="E55" s="90">
        <v>1900</v>
      </c>
      <c r="F55" s="95"/>
      <c r="G55" s="92">
        <f t="shared" si="0"/>
        <v>0</v>
      </c>
      <c r="H55" s="96"/>
    </row>
    <row r="56" spans="1:8" s="70" customFormat="1" ht="69.599999999999994" x14ac:dyDescent="0.25">
      <c r="A56" s="303"/>
      <c r="B56" s="282" t="s">
        <v>366</v>
      </c>
      <c r="C56" s="89" t="s">
        <v>367</v>
      </c>
      <c r="D56" s="89" t="s">
        <v>368</v>
      </c>
      <c r="E56" s="94">
        <v>28500</v>
      </c>
      <c r="F56" s="95"/>
      <c r="G56" s="92">
        <f t="shared" si="0"/>
        <v>0</v>
      </c>
      <c r="H56" s="96"/>
    </row>
    <row r="57" spans="1:8" s="70" customFormat="1" ht="69.599999999999994" x14ac:dyDescent="0.25">
      <c r="A57" s="303"/>
      <c r="B57" s="282"/>
      <c r="C57" s="89" t="s">
        <v>367</v>
      </c>
      <c r="D57" s="89" t="s">
        <v>369</v>
      </c>
      <c r="E57" s="94">
        <v>73442.600000000006</v>
      </c>
      <c r="F57" s="95"/>
      <c r="G57" s="92">
        <f t="shared" si="0"/>
        <v>0</v>
      </c>
      <c r="H57" s="96"/>
    </row>
    <row r="58" spans="1:8" s="70" customFormat="1" ht="23.25" customHeight="1" x14ac:dyDescent="0.25">
      <c r="A58" s="303"/>
      <c r="B58" s="282"/>
      <c r="C58" s="89" t="s">
        <v>370</v>
      </c>
      <c r="D58" s="88" t="s">
        <v>48</v>
      </c>
      <c r="E58" s="94">
        <v>25000</v>
      </c>
      <c r="F58" s="95"/>
      <c r="G58" s="92">
        <f t="shared" si="0"/>
        <v>0</v>
      </c>
      <c r="H58" s="96"/>
    </row>
    <row r="59" spans="1:8" s="70" customFormat="1" ht="69.599999999999994" x14ac:dyDescent="0.25">
      <c r="A59" s="303"/>
      <c r="B59" s="282" t="s">
        <v>371</v>
      </c>
      <c r="C59" s="89" t="s">
        <v>367</v>
      </c>
      <c r="D59" s="89" t="s">
        <v>372</v>
      </c>
      <c r="E59" s="94">
        <v>19000</v>
      </c>
      <c r="F59" s="95"/>
      <c r="G59" s="92">
        <f t="shared" si="0"/>
        <v>0</v>
      </c>
      <c r="H59" s="96"/>
    </row>
    <row r="60" spans="1:8" s="70" customFormat="1" ht="69.599999999999994" x14ac:dyDescent="0.25">
      <c r="A60" s="303"/>
      <c r="B60" s="282"/>
      <c r="C60" s="89" t="s">
        <v>367</v>
      </c>
      <c r="D60" s="89" t="s">
        <v>373</v>
      </c>
      <c r="E60" s="94">
        <v>54311.5</v>
      </c>
      <c r="F60" s="95"/>
      <c r="G60" s="92">
        <f t="shared" si="0"/>
        <v>0</v>
      </c>
      <c r="H60" s="96"/>
    </row>
    <row r="61" spans="1:8" s="70" customFormat="1" ht="20.25" customHeight="1" x14ac:dyDescent="0.25">
      <c r="A61" s="303"/>
      <c r="B61" s="282"/>
      <c r="C61" s="89" t="s">
        <v>370</v>
      </c>
      <c r="D61" s="88" t="s">
        <v>48</v>
      </c>
      <c r="E61" s="94">
        <v>16000</v>
      </c>
      <c r="F61" s="95"/>
      <c r="G61" s="92">
        <f t="shared" si="0"/>
        <v>0</v>
      </c>
      <c r="H61" s="96"/>
    </row>
    <row r="62" spans="1:8" s="70" customFormat="1" ht="17.399999999999999" x14ac:dyDescent="0.25">
      <c r="A62" s="303"/>
      <c r="B62" s="89" t="s">
        <v>374</v>
      </c>
      <c r="C62" s="282" t="s">
        <v>375</v>
      </c>
      <c r="D62" s="89" t="s">
        <v>334</v>
      </c>
      <c r="E62" s="94">
        <v>700</v>
      </c>
      <c r="F62" s="95"/>
      <c r="G62" s="92">
        <f t="shared" si="0"/>
        <v>0</v>
      </c>
      <c r="H62" s="96"/>
    </row>
    <row r="63" spans="1:8" s="70" customFormat="1" ht="17.399999999999999" x14ac:dyDescent="0.25">
      <c r="A63" s="303"/>
      <c r="B63" s="89" t="s">
        <v>376</v>
      </c>
      <c r="C63" s="282"/>
      <c r="D63" s="89" t="s">
        <v>334</v>
      </c>
      <c r="E63" s="94">
        <v>700</v>
      </c>
      <c r="F63" s="95"/>
      <c r="G63" s="92">
        <f t="shared" si="0"/>
        <v>0</v>
      </c>
      <c r="H63" s="96"/>
    </row>
    <row r="64" spans="1:8" s="70" customFormat="1" ht="17.399999999999999" x14ac:dyDescent="0.25">
      <c r="A64" s="303"/>
      <c r="B64" s="89" t="s">
        <v>377</v>
      </c>
      <c r="C64" s="282" t="s">
        <v>378</v>
      </c>
      <c r="D64" s="89" t="s">
        <v>334</v>
      </c>
      <c r="E64" s="94">
        <v>4750</v>
      </c>
      <c r="F64" s="95"/>
      <c r="G64" s="92">
        <f t="shared" si="0"/>
        <v>0</v>
      </c>
      <c r="H64" s="96"/>
    </row>
    <row r="65" spans="1:8" s="70" customFormat="1" ht="17.399999999999999" x14ac:dyDescent="0.25">
      <c r="A65" s="303"/>
      <c r="B65" s="89" t="s">
        <v>379</v>
      </c>
      <c r="C65" s="282"/>
      <c r="D65" s="89" t="s">
        <v>334</v>
      </c>
      <c r="E65" s="94">
        <v>4750</v>
      </c>
      <c r="F65" s="95"/>
      <c r="G65" s="92">
        <f t="shared" si="0"/>
        <v>0</v>
      </c>
      <c r="H65" s="96"/>
    </row>
    <row r="66" spans="1:8" s="70" customFormat="1" ht="17.399999999999999" x14ac:dyDescent="0.25">
      <c r="A66" s="303"/>
      <c r="B66" s="89" t="s">
        <v>380</v>
      </c>
      <c r="C66" s="282" t="s">
        <v>381</v>
      </c>
      <c r="D66" s="89" t="s">
        <v>48</v>
      </c>
      <c r="E66" s="94">
        <v>1400</v>
      </c>
      <c r="F66" s="95"/>
      <c r="G66" s="92">
        <f t="shared" si="0"/>
        <v>0</v>
      </c>
      <c r="H66" s="96"/>
    </row>
    <row r="67" spans="1:8" s="70" customFormat="1" ht="17.399999999999999" x14ac:dyDescent="0.25">
      <c r="A67" s="303"/>
      <c r="B67" s="89" t="s">
        <v>382</v>
      </c>
      <c r="C67" s="282"/>
      <c r="D67" s="89" t="s">
        <v>48</v>
      </c>
      <c r="E67" s="94">
        <v>1100</v>
      </c>
      <c r="F67" s="95"/>
      <c r="G67" s="92">
        <f t="shared" si="0"/>
        <v>0</v>
      </c>
      <c r="H67" s="96"/>
    </row>
    <row r="68" spans="1:8" s="70" customFormat="1" ht="17.399999999999999" x14ac:dyDescent="0.25">
      <c r="A68" s="303"/>
      <c r="B68" s="89" t="s">
        <v>383</v>
      </c>
      <c r="C68" s="89" t="s">
        <v>384</v>
      </c>
      <c r="D68" s="89" t="s">
        <v>48</v>
      </c>
      <c r="E68" s="94">
        <v>1100</v>
      </c>
      <c r="F68" s="95"/>
      <c r="G68" s="92">
        <f t="shared" si="0"/>
        <v>0</v>
      </c>
      <c r="H68" s="96"/>
    </row>
    <row r="69" spans="1:8" s="70" customFormat="1" ht="17.399999999999999" x14ac:dyDescent="0.25">
      <c r="A69" s="303"/>
      <c r="B69" s="89" t="s">
        <v>385</v>
      </c>
      <c r="C69" s="89" t="s">
        <v>386</v>
      </c>
      <c r="D69" s="89" t="s">
        <v>48</v>
      </c>
      <c r="E69" s="94">
        <v>1550</v>
      </c>
      <c r="F69" s="95"/>
      <c r="G69" s="92">
        <f t="shared" ref="G69:G79" si="1">E69*F69</f>
        <v>0</v>
      </c>
      <c r="H69" s="96"/>
    </row>
    <row r="70" spans="1:8" s="70" customFormat="1" ht="17.399999999999999" x14ac:dyDescent="0.25">
      <c r="A70" s="303" t="s">
        <v>387</v>
      </c>
      <c r="B70" s="89" t="s">
        <v>388</v>
      </c>
      <c r="C70" s="282" t="s">
        <v>389</v>
      </c>
      <c r="D70" s="89" t="s">
        <v>334</v>
      </c>
      <c r="E70" s="94">
        <v>7500</v>
      </c>
      <c r="F70" s="95"/>
      <c r="G70" s="92">
        <f t="shared" si="1"/>
        <v>0</v>
      </c>
      <c r="H70" s="96"/>
    </row>
    <row r="71" spans="1:8" s="70" customFormat="1" ht="17.399999999999999" x14ac:dyDescent="0.25">
      <c r="A71" s="303"/>
      <c r="B71" s="89" t="s">
        <v>390</v>
      </c>
      <c r="C71" s="282"/>
      <c r="D71" s="89" t="s">
        <v>334</v>
      </c>
      <c r="E71" s="94">
        <v>3800</v>
      </c>
      <c r="F71" s="95"/>
      <c r="G71" s="92">
        <f t="shared" si="1"/>
        <v>0</v>
      </c>
      <c r="H71" s="96"/>
    </row>
    <row r="72" spans="1:8" s="70" customFormat="1" ht="17.399999999999999" x14ac:dyDescent="0.25">
      <c r="A72" s="303"/>
      <c r="B72" s="89" t="s">
        <v>391</v>
      </c>
      <c r="C72" s="282" t="s">
        <v>392</v>
      </c>
      <c r="D72" s="89" t="s">
        <v>334</v>
      </c>
      <c r="E72" s="94">
        <v>7000</v>
      </c>
      <c r="F72" s="95"/>
      <c r="G72" s="92">
        <f t="shared" si="1"/>
        <v>0</v>
      </c>
      <c r="H72" s="96"/>
    </row>
    <row r="73" spans="1:8" s="70" customFormat="1" ht="17.399999999999999" x14ac:dyDescent="0.25">
      <c r="A73" s="303"/>
      <c r="B73" s="89" t="s">
        <v>393</v>
      </c>
      <c r="C73" s="282"/>
      <c r="D73" s="89" t="s">
        <v>334</v>
      </c>
      <c r="E73" s="94">
        <v>5400</v>
      </c>
      <c r="F73" s="95"/>
      <c r="G73" s="92">
        <f t="shared" si="1"/>
        <v>0</v>
      </c>
      <c r="H73" s="96"/>
    </row>
    <row r="74" spans="1:8" s="70" customFormat="1" ht="16.2" customHeight="1" x14ac:dyDescent="0.25">
      <c r="A74" s="303"/>
      <c r="B74" s="89" t="s">
        <v>394</v>
      </c>
      <c r="C74" s="282" t="s">
        <v>395</v>
      </c>
      <c r="D74" s="89" t="s">
        <v>334</v>
      </c>
      <c r="E74" s="94">
        <v>2600</v>
      </c>
      <c r="F74" s="95"/>
      <c r="G74" s="92">
        <f t="shared" si="1"/>
        <v>0</v>
      </c>
      <c r="H74" s="96"/>
    </row>
    <row r="75" spans="1:8" s="70" customFormat="1" ht="17.399999999999999" x14ac:dyDescent="0.25">
      <c r="A75" s="303"/>
      <c r="B75" s="89" t="s">
        <v>396</v>
      </c>
      <c r="C75" s="282"/>
      <c r="D75" s="89" t="s">
        <v>334</v>
      </c>
      <c r="E75" s="94">
        <v>1900</v>
      </c>
      <c r="F75" s="95"/>
      <c r="G75" s="92">
        <f t="shared" si="1"/>
        <v>0</v>
      </c>
      <c r="H75" s="96"/>
    </row>
    <row r="76" spans="1:8" s="70" customFormat="1" ht="17.399999999999999" x14ac:dyDescent="0.25">
      <c r="A76" s="303"/>
      <c r="B76" s="89" t="s">
        <v>397</v>
      </c>
      <c r="C76" s="89" t="s">
        <v>398</v>
      </c>
      <c r="D76" s="89" t="s">
        <v>48</v>
      </c>
      <c r="E76" s="94">
        <v>1300</v>
      </c>
      <c r="F76" s="95"/>
      <c r="G76" s="92">
        <f t="shared" si="1"/>
        <v>0</v>
      </c>
      <c r="H76" s="96"/>
    </row>
    <row r="77" spans="1:8" s="70" customFormat="1" ht="17.399999999999999" x14ac:dyDescent="0.25">
      <c r="A77" s="303"/>
      <c r="B77" s="89" t="s">
        <v>399</v>
      </c>
      <c r="C77" s="89" t="s">
        <v>398</v>
      </c>
      <c r="D77" s="89" t="s">
        <v>48</v>
      </c>
      <c r="E77" s="94">
        <v>1000</v>
      </c>
      <c r="F77" s="95"/>
      <c r="G77" s="92">
        <f t="shared" si="1"/>
        <v>0</v>
      </c>
      <c r="H77" s="96"/>
    </row>
    <row r="78" spans="1:8" s="70" customFormat="1" ht="17.399999999999999" x14ac:dyDescent="0.25">
      <c r="A78" s="303"/>
      <c r="B78" s="89" t="s">
        <v>400</v>
      </c>
      <c r="C78" s="282" t="s">
        <v>401</v>
      </c>
      <c r="D78" s="89" t="s">
        <v>65</v>
      </c>
      <c r="E78" s="94">
        <v>2700</v>
      </c>
      <c r="F78" s="95"/>
      <c r="G78" s="92">
        <f t="shared" si="1"/>
        <v>0</v>
      </c>
      <c r="H78" s="96"/>
    </row>
    <row r="79" spans="1:8" s="70" customFormat="1" ht="17.399999999999999" x14ac:dyDescent="0.25">
      <c r="A79" s="303"/>
      <c r="B79" s="89" t="s">
        <v>402</v>
      </c>
      <c r="C79" s="282"/>
      <c r="D79" s="89" t="s">
        <v>65</v>
      </c>
      <c r="E79" s="94">
        <v>2300</v>
      </c>
      <c r="F79" s="95"/>
      <c r="G79" s="92">
        <f t="shared" si="1"/>
        <v>0</v>
      </c>
      <c r="H79" s="96"/>
    </row>
    <row r="80" spans="1:8" s="70" customFormat="1" ht="17.399999999999999" x14ac:dyDescent="0.25">
      <c r="A80" s="100" t="s">
        <v>403</v>
      </c>
      <c r="B80" s="101"/>
      <c r="C80" s="101"/>
      <c r="D80" s="101"/>
      <c r="E80" s="84"/>
      <c r="F80" s="102"/>
      <c r="G80" s="86"/>
      <c r="H80" s="87"/>
    </row>
    <row r="81" spans="1:8" s="70" customFormat="1" ht="34.799999999999997" x14ac:dyDescent="0.25">
      <c r="A81" s="103" t="s">
        <v>404</v>
      </c>
      <c r="B81" s="104" t="s">
        <v>405</v>
      </c>
      <c r="C81" s="104" t="s">
        <v>406</v>
      </c>
      <c r="D81" s="104" t="s">
        <v>58</v>
      </c>
      <c r="E81" s="105">
        <v>5000</v>
      </c>
      <c r="F81" s="95"/>
      <c r="G81" s="92">
        <f t="shared" ref="G81:G85" si="2">E81*F81</f>
        <v>0</v>
      </c>
      <c r="H81" s="106"/>
    </row>
    <row r="82" spans="1:8" s="70" customFormat="1" ht="17.399999999999999" x14ac:dyDescent="0.25">
      <c r="A82" s="304" t="s">
        <v>407</v>
      </c>
      <c r="B82" s="104" t="s">
        <v>408</v>
      </c>
      <c r="C82" s="104" t="s">
        <v>409</v>
      </c>
      <c r="D82" s="104" t="s">
        <v>65</v>
      </c>
      <c r="E82" s="105">
        <v>2500</v>
      </c>
      <c r="F82" s="95"/>
      <c r="G82" s="92">
        <f t="shared" si="2"/>
        <v>0</v>
      </c>
      <c r="H82" s="106"/>
    </row>
    <row r="83" spans="1:8" s="70" customFormat="1" ht="34.799999999999997" x14ac:dyDescent="0.25">
      <c r="A83" s="304"/>
      <c r="B83" s="104" t="s">
        <v>410</v>
      </c>
      <c r="C83" s="104" t="s">
        <v>411</v>
      </c>
      <c r="D83" s="104" t="s">
        <v>65</v>
      </c>
      <c r="E83" s="105">
        <v>2500</v>
      </c>
      <c r="F83" s="95"/>
      <c r="G83" s="92">
        <f t="shared" si="2"/>
        <v>0</v>
      </c>
      <c r="H83" s="106"/>
    </row>
    <row r="84" spans="1:8" s="70" customFormat="1" ht="34.799999999999997" x14ac:dyDescent="0.25">
      <c r="A84" s="304"/>
      <c r="B84" s="104" t="s">
        <v>412</v>
      </c>
      <c r="C84" s="104" t="s">
        <v>413</v>
      </c>
      <c r="D84" s="104" t="s">
        <v>65</v>
      </c>
      <c r="E84" s="105">
        <v>2000</v>
      </c>
      <c r="F84" s="95"/>
      <c r="G84" s="92">
        <f t="shared" si="2"/>
        <v>0</v>
      </c>
      <c r="H84" s="106"/>
    </row>
    <row r="85" spans="1:8" s="70" customFormat="1" ht="52.2" x14ac:dyDescent="0.25">
      <c r="A85" s="304"/>
      <c r="B85" s="104" t="s">
        <v>414</v>
      </c>
      <c r="C85" s="104" t="s">
        <v>415</v>
      </c>
      <c r="D85" s="104" t="s">
        <v>65</v>
      </c>
      <c r="E85" s="105">
        <v>2000</v>
      </c>
      <c r="F85" s="95"/>
      <c r="G85" s="92">
        <f t="shared" si="2"/>
        <v>0</v>
      </c>
      <c r="H85" s="106"/>
    </row>
    <row r="86" spans="1:8" s="72" customFormat="1" ht="20.399999999999999" x14ac:dyDescent="0.25">
      <c r="A86" s="67"/>
      <c r="B86" s="67" t="s">
        <v>42</v>
      </c>
      <c r="C86" s="68"/>
      <c r="D86" s="68"/>
      <c r="E86" s="107"/>
      <c r="F86" s="108"/>
      <c r="G86" s="107">
        <f>SUM(G5:G85)</f>
        <v>0</v>
      </c>
      <c r="H86" s="69"/>
    </row>
    <row r="87" spans="1:8" s="72" customFormat="1" ht="15" x14ac:dyDescent="0.25">
      <c r="A87" s="109"/>
      <c r="B87" s="109"/>
      <c r="C87" s="109"/>
      <c r="D87" s="109"/>
      <c r="E87" s="110"/>
      <c r="F87" s="111"/>
      <c r="G87" s="110"/>
      <c r="H87" s="109"/>
    </row>
    <row r="88" spans="1:8" s="72" customFormat="1" ht="15.6" x14ac:dyDescent="0.25">
      <c r="A88" s="112" t="s">
        <v>416</v>
      </c>
      <c r="B88" s="109"/>
      <c r="C88" s="109"/>
      <c r="D88" s="109"/>
      <c r="E88" s="110"/>
      <c r="F88" s="111"/>
      <c r="G88" s="110"/>
      <c r="H88" s="109"/>
    </row>
    <row r="99" spans="1:3" x14ac:dyDescent="0.25">
      <c r="A99" s="73" t="s">
        <v>417</v>
      </c>
    </row>
    <row r="111" spans="1:3" ht="15.6" x14ac:dyDescent="0.25">
      <c r="A111" s="74" t="s">
        <v>418</v>
      </c>
      <c r="C111" s="74" t="s">
        <v>419</v>
      </c>
    </row>
    <row r="112" spans="1:3" x14ac:dyDescent="0.25">
      <c r="B112" s="77"/>
    </row>
    <row r="113" spans="1:3" x14ac:dyDescent="0.25">
      <c r="A113" s="73" t="s">
        <v>420</v>
      </c>
    </row>
    <row r="125" spans="1:3" ht="15.6" x14ac:dyDescent="0.25">
      <c r="A125" s="74" t="s">
        <v>421</v>
      </c>
      <c r="B125" s="77"/>
      <c r="C125" s="74" t="s">
        <v>419</v>
      </c>
    </row>
    <row r="128" spans="1:3" x14ac:dyDescent="0.25">
      <c r="A128" s="73" t="s">
        <v>422</v>
      </c>
    </row>
    <row r="146" spans="1:3" ht="15.6" x14ac:dyDescent="0.25">
      <c r="A146" s="74" t="s">
        <v>423</v>
      </c>
      <c r="B146" s="77"/>
      <c r="C146" s="74" t="s">
        <v>424</v>
      </c>
    </row>
  </sheetData>
  <protectedRanges>
    <protectedRange sqref="E8:E10" name="Range1_2"/>
  </protectedRanges>
  <mergeCells count="26">
    <mergeCell ref="A1:H1"/>
    <mergeCell ref="A2:H2"/>
    <mergeCell ref="A5:A17"/>
    <mergeCell ref="A18:A23"/>
    <mergeCell ref="A24:A25"/>
    <mergeCell ref="A26:A27"/>
    <mergeCell ref="A28:A29"/>
    <mergeCell ref="A30:A40"/>
    <mergeCell ref="A41:A44"/>
    <mergeCell ref="A46:A49"/>
    <mergeCell ref="A50:A69"/>
    <mergeCell ref="A70:A79"/>
    <mergeCell ref="A82:A85"/>
    <mergeCell ref="B46:B47"/>
    <mergeCell ref="B48:B49"/>
    <mergeCell ref="B56:B58"/>
    <mergeCell ref="B59:B61"/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</mergeCells>
  <phoneticPr fontId="53" type="noConversion"/>
  <pageMargins left="0.69930555555555596" right="0.69930555555555596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G25"/>
  <sheetViews>
    <sheetView showGridLines="0" topLeftCell="A2" zoomScale="105" zoomScaleNormal="105" workbookViewId="0">
      <selection activeCell="E7" sqref="E7"/>
    </sheetView>
  </sheetViews>
  <sheetFormatPr defaultColWidth="9" defaultRowHeight="14.4" x14ac:dyDescent="0.25"/>
  <cols>
    <col min="1" max="1" width="23.44140625" style="49" customWidth="1"/>
    <col min="2" max="4" width="13.44140625" style="50" customWidth="1"/>
    <col min="5" max="5" width="17.109375" style="50" customWidth="1"/>
    <col min="6" max="6" width="9" style="49"/>
    <col min="7" max="7" width="41.44140625" style="49" customWidth="1"/>
    <col min="8" max="16384" width="9" style="49"/>
  </cols>
  <sheetData>
    <row r="1" spans="1:7" s="46" customFormat="1" ht="22.8" x14ac:dyDescent="0.25">
      <c r="A1" s="317" t="s">
        <v>34</v>
      </c>
      <c r="B1" s="318"/>
      <c r="C1" s="318"/>
      <c r="D1" s="318"/>
      <c r="E1" s="318"/>
      <c r="F1" s="318"/>
      <c r="G1" s="318"/>
    </row>
    <row r="2" spans="1:7" s="47" customFormat="1" ht="15" customHeight="1" x14ac:dyDescent="0.25">
      <c r="A2" s="319" t="s">
        <v>425</v>
      </c>
      <c r="B2" s="320"/>
      <c r="C2" s="320"/>
      <c r="D2" s="320"/>
      <c r="E2" s="320"/>
      <c r="F2" s="320"/>
      <c r="G2" s="320"/>
    </row>
    <row r="3" spans="1:7" s="48" customFormat="1" ht="15.6" x14ac:dyDescent="0.25">
      <c r="A3" s="321" t="s">
        <v>426</v>
      </c>
      <c r="B3" s="322"/>
      <c r="C3" s="322"/>
      <c r="D3" s="322"/>
      <c r="E3" s="323"/>
      <c r="F3" s="51"/>
      <c r="G3" s="52" t="s">
        <v>427</v>
      </c>
    </row>
    <row r="4" spans="1:7" s="48" customFormat="1" ht="15.6" x14ac:dyDescent="0.25">
      <c r="A4" s="327" t="s">
        <v>428</v>
      </c>
      <c r="B4" s="315" t="s">
        <v>429</v>
      </c>
      <c r="C4" s="315" t="s">
        <v>430</v>
      </c>
      <c r="D4" s="315" t="s">
        <v>431</v>
      </c>
      <c r="E4" s="309" t="s">
        <v>432</v>
      </c>
      <c r="G4" s="53" t="s">
        <v>433</v>
      </c>
    </row>
    <row r="5" spans="1:7" s="48" customFormat="1" ht="15.6" x14ac:dyDescent="0.25">
      <c r="A5" s="328"/>
      <c r="B5" s="316"/>
      <c r="C5" s="316"/>
      <c r="D5" s="316"/>
      <c r="E5" s="310"/>
      <c r="G5" s="53" t="s">
        <v>434</v>
      </c>
    </row>
    <row r="6" spans="1:7" s="48" customFormat="1" ht="15.6" x14ac:dyDescent="0.25">
      <c r="A6" s="54">
        <v>500</v>
      </c>
      <c r="B6" s="55">
        <v>754</v>
      </c>
      <c r="C6" s="55">
        <v>1378</v>
      </c>
      <c r="D6" s="55">
        <v>2015</v>
      </c>
      <c r="E6" s="55">
        <v>3250</v>
      </c>
      <c r="G6" s="53" t="s">
        <v>435</v>
      </c>
    </row>
    <row r="7" spans="1:7" s="48" customFormat="1" ht="15.6" x14ac:dyDescent="0.25">
      <c r="A7" s="54">
        <v>1000</v>
      </c>
      <c r="B7" s="55">
        <v>884</v>
      </c>
      <c r="C7" s="55">
        <v>1508</v>
      </c>
      <c r="D7" s="55">
        <v>2990</v>
      </c>
      <c r="E7" s="55">
        <v>3900</v>
      </c>
      <c r="G7" s="53" t="s">
        <v>436</v>
      </c>
    </row>
    <row r="8" spans="1:7" s="48" customFormat="1" ht="15.6" x14ac:dyDescent="0.25">
      <c r="A8" s="54">
        <v>2000</v>
      </c>
      <c r="B8" s="55">
        <v>1456</v>
      </c>
      <c r="C8" s="55">
        <v>2665</v>
      </c>
      <c r="D8" s="55">
        <v>4550</v>
      </c>
      <c r="E8" s="55">
        <v>4940</v>
      </c>
      <c r="G8" s="53" t="s">
        <v>437</v>
      </c>
    </row>
    <row r="9" spans="1:7" s="48" customFormat="1" ht="15.6" x14ac:dyDescent="0.25">
      <c r="A9" s="54">
        <v>3000</v>
      </c>
      <c r="B9" s="55">
        <v>1974</v>
      </c>
      <c r="C9" s="55">
        <v>3640</v>
      </c>
      <c r="D9" s="55">
        <v>5720</v>
      </c>
      <c r="E9" s="55">
        <v>6240</v>
      </c>
      <c r="G9" s="53" t="s">
        <v>438</v>
      </c>
    </row>
    <row r="10" spans="1:7" s="48" customFormat="1" ht="15.6" x14ac:dyDescent="0.25">
      <c r="A10" s="54">
        <v>4000</v>
      </c>
      <c r="B10" s="55">
        <v>2470</v>
      </c>
      <c r="C10" s="55">
        <v>4550</v>
      </c>
      <c r="D10" s="55">
        <v>6760</v>
      </c>
      <c r="E10" s="55">
        <v>7150</v>
      </c>
      <c r="G10" s="53" t="s">
        <v>439</v>
      </c>
    </row>
    <row r="11" spans="1:7" s="48" customFormat="1" ht="15.6" x14ac:dyDescent="0.25">
      <c r="A11" s="56">
        <v>5000</v>
      </c>
      <c r="B11" s="55">
        <v>3120</v>
      </c>
      <c r="C11" s="55">
        <v>5720</v>
      </c>
      <c r="D11" s="55">
        <v>7800</v>
      </c>
      <c r="E11" s="55">
        <v>8580</v>
      </c>
      <c r="G11" s="53" t="s">
        <v>440</v>
      </c>
    </row>
    <row r="12" spans="1:7" s="48" customFormat="1" ht="15.6" x14ac:dyDescent="0.25">
      <c r="A12" s="57">
        <v>10000</v>
      </c>
      <c r="B12" s="55">
        <v>4524</v>
      </c>
      <c r="C12" s="55">
        <v>8450</v>
      </c>
      <c r="D12" s="55">
        <v>10400</v>
      </c>
      <c r="E12" s="55">
        <v>11180</v>
      </c>
      <c r="G12" s="53" t="s">
        <v>441</v>
      </c>
    </row>
    <row r="13" spans="1:7" s="48" customFormat="1" ht="15.6" x14ac:dyDescent="0.25">
      <c r="A13" s="58"/>
      <c r="B13" s="59"/>
      <c r="C13" s="59"/>
      <c r="D13" s="59"/>
      <c r="E13" s="59"/>
      <c r="G13" s="60" t="s">
        <v>442</v>
      </c>
    </row>
    <row r="14" spans="1:7" s="48" customFormat="1" ht="15.6" x14ac:dyDescent="0.25">
      <c r="A14" s="58"/>
      <c r="B14" s="59"/>
      <c r="C14" s="59"/>
      <c r="D14" s="59"/>
      <c r="E14" s="59"/>
      <c r="G14" s="61"/>
    </row>
    <row r="15" spans="1:7" s="48" customFormat="1" ht="17.399999999999999" x14ac:dyDescent="0.25">
      <c r="A15" s="324" t="s">
        <v>443</v>
      </c>
      <c r="B15" s="325"/>
      <c r="C15" s="325"/>
      <c r="D15" s="325"/>
      <c r="E15" s="326"/>
      <c r="F15" s="3"/>
      <c r="G15" s="61"/>
    </row>
    <row r="16" spans="1:7" s="48" customFormat="1" ht="17.399999999999999" x14ac:dyDescent="0.25">
      <c r="A16" s="313" t="s">
        <v>428</v>
      </c>
      <c r="B16" s="307" t="s">
        <v>429</v>
      </c>
      <c r="C16" s="307" t="s">
        <v>430</v>
      </c>
      <c r="D16" s="307" t="s">
        <v>431</v>
      </c>
      <c r="E16" s="311" t="s">
        <v>432</v>
      </c>
      <c r="F16" s="3"/>
      <c r="G16" s="61"/>
    </row>
    <row r="17" spans="1:7" s="48" customFormat="1" ht="17.399999999999999" x14ac:dyDescent="0.25">
      <c r="A17" s="314"/>
      <c r="B17" s="308"/>
      <c r="C17" s="308"/>
      <c r="D17" s="308"/>
      <c r="E17" s="312"/>
      <c r="F17" s="3"/>
      <c r="G17" s="61"/>
    </row>
    <row r="18" spans="1:7" s="48" customFormat="1" ht="17.399999999999999" x14ac:dyDescent="0.25">
      <c r="A18" s="62">
        <v>500</v>
      </c>
      <c r="B18" s="55">
        <v>884</v>
      </c>
      <c r="C18" s="55">
        <v>1612</v>
      </c>
      <c r="D18" s="55">
        <v>2353</v>
      </c>
      <c r="E18" s="55">
        <v>3802</v>
      </c>
      <c r="F18" s="3"/>
      <c r="G18" s="61"/>
    </row>
    <row r="19" spans="1:7" s="48" customFormat="1" ht="17.399999999999999" x14ac:dyDescent="0.25">
      <c r="A19" s="62">
        <v>1000</v>
      </c>
      <c r="B19" s="55">
        <v>1040</v>
      </c>
      <c r="C19" s="55">
        <v>1755</v>
      </c>
      <c r="D19" s="55">
        <v>3497</v>
      </c>
      <c r="E19" s="55">
        <v>4563</v>
      </c>
      <c r="F19" s="3"/>
      <c r="G19" s="61"/>
    </row>
    <row r="20" spans="1:7" s="48" customFormat="1" ht="17.399999999999999" x14ac:dyDescent="0.25">
      <c r="A20" s="62">
        <v>2000</v>
      </c>
      <c r="B20" s="55">
        <v>1703</v>
      </c>
      <c r="C20" s="55">
        <v>2990</v>
      </c>
      <c r="D20" s="55">
        <v>5330</v>
      </c>
      <c r="E20" s="55">
        <v>5785</v>
      </c>
      <c r="F20" s="3"/>
      <c r="G20" s="61"/>
    </row>
    <row r="21" spans="1:7" s="48" customFormat="1" ht="17.399999999999999" x14ac:dyDescent="0.25">
      <c r="A21" s="62">
        <v>3000</v>
      </c>
      <c r="B21" s="55">
        <v>2314</v>
      </c>
      <c r="C21" s="55">
        <v>4264</v>
      </c>
      <c r="D21" s="55">
        <v>6695</v>
      </c>
      <c r="E21" s="55">
        <v>7280</v>
      </c>
      <c r="F21" s="3"/>
      <c r="G21" s="61"/>
    </row>
    <row r="22" spans="1:7" s="48" customFormat="1" ht="17.399999999999999" x14ac:dyDescent="0.25">
      <c r="A22" s="62">
        <v>4000</v>
      </c>
      <c r="B22" s="55">
        <v>2886</v>
      </c>
      <c r="C22" s="55">
        <v>5330</v>
      </c>
      <c r="D22" s="55">
        <v>7904</v>
      </c>
      <c r="E22" s="55">
        <v>8320</v>
      </c>
      <c r="F22" s="3"/>
      <c r="G22" s="61"/>
    </row>
    <row r="23" spans="1:7" s="48" customFormat="1" ht="17.399999999999999" x14ac:dyDescent="0.25">
      <c r="A23" s="63">
        <v>5000</v>
      </c>
      <c r="B23" s="55">
        <v>3650</v>
      </c>
      <c r="C23" s="55">
        <v>6630</v>
      </c>
      <c r="D23" s="55">
        <v>9126</v>
      </c>
      <c r="E23" s="55">
        <v>10010</v>
      </c>
      <c r="F23" s="3"/>
      <c r="G23" s="61"/>
    </row>
    <row r="24" spans="1:7" s="48" customFormat="1" ht="17.399999999999999" x14ac:dyDescent="0.25">
      <c r="A24" s="64">
        <v>10000</v>
      </c>
      <c r="B24" s="55">
        <v>5304</v>
      </c>
      <c r="C24" s="55">
        <v>9880</v>
      </c>
      <c r="D24" s="55">
        <v>12168</v>
      </c>
      <c r="E24" s="55">
        <v>13078</v>
      </c>
      <c r="F24" s="65"/>
      <c r="G24" s="66"/>
    </row>
    <row r="25" spans="1:7" ht="20.399999999999999" x14ac:dyDescent="0.25">
      <c r="A25" s="67" t="s">
        <v>42</v>
      </c>
      <c r="B25" s="68"/>
      <c r="C25" s="68"/>
      <c r="D25" s="68"/>
      <c r="E25" s="68"/>
      <c r="F25" s="68"/>
      <c r="G25" s="69"/>
    </row>
  </sheetData>
  <mergeCells count="14">
    <mergeCell ref="A1:G1"/>
    <mergeCell ref="A2:G2"/>
    <mergeCell ref="A3:E3"/>
    <mergeCell ref="A15:E15"/>
    <mergeCell ref="A4:A5"/>
    <mergeCell ref="D4:D5"/>
    <mergeCell ref="D16:D17"/>
    <mergeCell ref="E4:E5"/>
    <mergeCell ref="E16:E17"/>
    <mergeCell ref="A16:A17"/>
    <mergeCell ref="B4:B5"/>
    <mergeCell ref="B16:B17"/>
    <mergeCell ref="C4:C5"/>
    <mergeCell ref="C16:C17"/>
  </mergeCells>
  <phoneticPr fontId="53" type="noConversion"/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N36"/>
  <sheetViews>
    <sheetView showGridLines="0" tabSelected="1" zoomScale="85" zoomScaleNormal="85" workbookViewId="0">
      <selection activeCell="C18" sqref="C18"/>
    </sheetView>
  </sheetViews>
  <sheetFormatPr defaultColWidth="0" defaultRowHeight="0" customHeight="1" zeroHeight="1" x14ac:dyDescent="0.25"/>
  <cols>
    <col min="1" max="1" width="8.44140625" style="5" customWidth="1"/>
    <col min="2" max="2" width="32.88671875" style="5" customWidth="1"/>
    <col min="3" max="3" width="83.6640625" style="5" bestFit="1" customWidth="1"/>
    <col min="4" max="4" width="15.33203125" style="5" customWidth="1"/>
    <col min="5" max="5" width="14.77734375" style="6" customWidth="1"/>
    <col min="6" max="6" width="14" style="7" customWidth="1"/>
    <col min="7" max="7" width="21.33203125" style="6" customWidth="1"/>
    <col min="8" max="8" width="51.77734375" style="5" customWidth="1"/>
    <col min="9" max="9" width="8.44140625" style="5" customWidth="1"/>
    <col min="10" max="14" width="0" style="5" hidden="1" customWidth="1"/>
    <col min="15" max="16384" width="8.44140625" style="5" hidden="1"/>
  </cols>
  <sheetData>
    <row r="1" spans="1:9" s="1" customFormat="1" ht="24.6" x14ac:dyDescent="0.25">
      <c r="A1" s="329" t="s">
        <v>200</v>
      </c>
      <c r="B1" s="329"/>
      <c r="C1" s="329"/>
      <c r="D1" s="329"/>
      <c r="E1" s="329"/>
      <c r="F1" s="329"/>
      <c r="G1" s="329"/>
      <c r="H1" s="329"/>
      <c r="I1" s="329"/>
    </row>
    <row r="2" spans="1:9" s="2" customFormat="1" ht="20.399999999999999" x14ac:dyDescent="0.25">
      <c r="A2" s="330" t="s">
        <v>444</v>
      </c>
      <c r="B2" s="330"/>
      <c r="C2" s="330"/>
      <c r="D2" s="330"/>
      <c r="E2" s="330"/>
      <c r="F2" s="330"/>
      <c r="G2" s="330"/>
      <c r="H2" s="330"/>
      <c r="I2" s="330"/>
    </row>
    <row r="3" spans="1:9" s="3" customFormat="1" ht="87" customHeight="1" x14ac:dyDescent="0.25">
      <c r="B3" s="331" t="s">
        <v>445</v>
      </c>
      <c r="C3" s="332"/>
      <c r="D3" s="333"/>
      <c r="E3" s="333"/>
      <c r="F3" s="333"/>
      <c r="G3" s="333"/>
      <c r="H3" s="334"/>
    </row>
    <row r="4" spans="1:9" s="3" customFormat="1" ht="17.399999999999999" x14ac:dyDescent="0.25">
      <c r="E4" s="8"/>
      <c r="F4" s="9"/>
      <c r="G4" s="10"/>
      <c r="H4" s="11"/>
    </row>
    <row r="5" spans="1:9" s="3" customFormat="1" ht="20.7" customHeight="1" x14ac:dyDescent="0.25">
      <c r="B5" s="12" t="s">
        <v>36</v>
      </c>
      <c r="C5" s="13" t="s">
        <v>446</v>
      </c>
      <c r="D5" s="14" t="s">
        <v>39</v>
      </c>
      <c r="E5" s="15" t="s">
        <v>40</v>
      </c>
      <c r="F5" s="16" t="s">
        <v>41</v>
      </c>
      <c r="G5" s="17" t="s">
        <v>42</v>
      </c>
      <c r="H5" s="18" t="s">
        <v>43</v>
      </c>
    </row>
    <row r="6" spans="1:9" s="3" customFormat="1" ht="20.100000000000001" customHeight="1" x14ac:dyDescent="0.25">
      <c r="B6" s="19" t="s">
        <v>451</v>
      </c>
      <c r="C6" s="232" t="s">
        <v>479</v>
      </c>
      <c r="D6" s="20" t="s">
        <v>452</v>
      </c>
      <c r="E6" s="230">
        <v>1000</v>
      </c>
      <c r="F6" s="231">
        <v>5</v>
      </c>
      <c r="G6" s="21">
        <f>E6*F6</f>
        <v>5000</v>
      </c>
      <c r="H6" s="22"/>
    </row>
    <row r="7" spans="1:9" s="3" customFormat="1" ht="17.399999999999999" x14ac:dyDescent="0.25">
      <c r="B7" s="19" t="s">
        <v>453</v>
      </c>
      <c r="C7" s="232" t="s">
        <v>477</v>
      </c>
      <c r="D7" s="20" t="s">
        <v>452</v>
      </c>
      <c r="E7" s="230">
        <v>1850</v>
      </c>
      <c r="F7" s="231">
        <v>1</v>
      </c>
      <c r="G7" s="21">
        <f t="shared" ref="G7:G30" si="0">E7*F7</f>
        <v>1850</v>
      </c>
      <c r="H7" s="22"/>
    </row>
    <row r="8" spans="1:9" s="3" customFormat="1" ht="22.95" customHeight="1" x14ac:dyDescent="0.25">
      <c r="B8" s="19" t="s">
        <v>462</v>
      </c>
      <c r="C8" s="232" t="s">
        <v>465</v>
      </c>
      <c r="D8" s="20" t="s">
        <v>452</v>
      </c>
      <c r="E8" s="230">
        <v>1720</v>
      </c>
      <c r="F8" s="231">
        <v>2</v>
      </c>
      <c r="G8" s="21">
        <f t="shared" si="0"/>
        <v>3440</v>
      </c>
      <c r="H8" s="22"/>
    </row>
    <row r="9" spans="1:9" s="3" customFormat="1" ht="17.399999999999999" x14ac:dyDescent="0.25">
      <c r="B9" s="19" t="s">
        <v>463</v>
      </c>
      <c r="C9" s="232" t="s">
        <v>466</v>
      </c>
      <c r="D9" s="20" t="s">
        <v>452</v>
      </c>
      <c r="E9" s="230">
        <v>1780</v>
      </c>
      <c r="F9" s="231">
        <v>2</v>
      </c>
      <c r="G9" s="21">
        <f t="shared" si="0"/>
        <v>3560</v>
      </c>
      <c r="H9" s="22"/>
    </row>
    <row r="10" spans="1:9" s="3" customFormat="1" ht="34.799999999999997" x14ac:dyDescent="0.25">
      <c r="B10" s="19" t="s">
        <v>454</v>
      </c>
      <c r="C10" s="232" t="s">
        <v>467</v>
      </c>
      <c r="D10" s="20" t="s">
        <v>452</v>
      </c>
      <c r="E10" s="230">
        <v>1650</v>
      </c>
      <c r="F10" s="231">
        <v>4</v>
      </c>
      <c r="G10" s="21">
        <f t="shared" si="0"/>
        <v>6600</v>
      </c>
      <c r="H10" s="22"/>
    </row>
    <row r="11" spans="1:9" s="3" customFormat="1" ht="17.399999999999999" x14ac:dyDescent="0.25">
      <c r="B11" s="19" t="s">
        <v>464</v>
      </c>
      <c r="C11" s="232" t="s">
        <v>468</v>
      </c>
      <c r="D11" s="20" t="s">
        <v>452</v>
      </c>
      <c r="E11" s="230">
        <v>1850</v>
      </c>
      <c r="F11" s="231">
        <v>1</v>
      </c>
      <c r="G11" s="21">
        <f t="shared" si="0"/>
        <v>1850</v>
      </c>
      <c r="H11" s="22"/>
    </row>
    <row r="12" spans="1:9" s="3" customFormat="1" ht="34.799999999999997" x14ac:dyDescent="0.25">
      <c r="B12" s="19" t="s">
        <v>455</v>
      </c>
      <c r="C12" s="232" t="s">
        <v>469</v>
      </c>
      <c r="D12" s="20" t="s">
        <v>452</v>
      </c>
      <c r="E12" s="230">
        <v>1800</v>
      </c>
      <c r="F12" s="231">
        <v>4</v>
      </c>
      <c r="G12" s="21">
        <f t="shared" si="0"/>
        <v>7200</v>
      </c>
      <c r="H12" s="22"/>
    </row>
    <row r="13" spans="1:9" s="3" customFormat="1" ht="20.100000000000001" customHeight="1" x14ac:dyDescent="0.25">
      <c r="B13" s="19" t="s">
        <v>458</v>
      </c>
      <c r="C13" s="232" t="s">
        <v>480</v>
      </c>
      <c r="D13" s="20" t="s">
        <v>452</v>
      </c>
      <c r="E13" s="230">
        <v>1900</v>
      </c>
      <c r="F13" s="25">
        <v>1</v>
      </c>
      <c r="G13" s="21">
        <f>E13*F13</f>
        <v>1900</v>
      </c>
      <c r="H13" s="22"/>
    </row>
    <row r="14" spans="1:9" s="3" customFormat="1" ht="20.100000000000001" customHeight="1" x14ac:dyDescent="0.25">
      <c r="B14" s="19" t="s">
        <v>456</v>
      </c>
      <c r="C14" s="232" t="s">
        <v>478</v>
      </c>
      <c r="D14" s="20" t="s">
        <v>452</v>
      </c>
      <c r="E14" s="230">
        <v>1800</v>
      </c>
      <c r="F14" s="25">
        <v>1</v>
      </c>
      <c r="G14" s="21">
        <f t="shared" si="0"/>
        <v>1800</v>
      </c>
      <c r="H14" s="22"/>
    </row>
    <row r="15" spans="1:9" s="3" customFormat="1" ht="20.100000000000001" customHeight="1" x14ac:dyDescent="0.25">
      <c r="B15" s="19" t="s">
        <v>457</v>
      </c>
      <c r="C15" s="232" t="s">
        <v>470</v>
      </c>
      <c r="D15" s="20" t="s">
        <v>452</v>
      </c>
      <c r="E15" s="230">
        <v>1650</v>
      </c>
      <c r="F15" s="25">
        <v>2</v>
      </c>
      <c r="G15" s="21">
        <f t="shared" si="0"/>
        <v>3300</v>
      </c>
      <c r="H15" s="22"/>
    </row>
    <row r="16" spans="1:9" s="3" customFormat="1" ht="20.100000000000001" customHeight="1" x14ac:dyDescent="0.25">
      <c r="B16" s="19" t="s">
        <v>459</v>
      </c>
      <c r="C16" s="232" t="s">
        <v>471</v>
      </c>
      <c r="D16" s="20" t="s">
        <v>452</v>
      </c>
      <c r="E16" s="230">
        <v>1950</v>
      </c>
      <c r="F16" s="25">
        <v>1</v>
      </c>
      <c r="G16" s="21">
        <f t="shared" si="0"/>
        <v>1950</v>
      </c>
      <c r="H16" s="22"/>
    </row>
    <row r="17" spans="2:8" s="3" customFormat="1" ht="17.399999999999999" x14ac:dyDescent="0.25">
      <c r="B17" s="19" t="s">
        <v>460</v>
      </c>
      <c r="C17" s="232" t="s">
        <v>481</v>
      </c>
      <c r="D17" s="20" t="s">
        <v>452</v>
      </c>
      <c r="E17" s="230">
        <v>1800</v>
      </c>
      <c r="F17" s="25">
        <v>0.5</v>
      </c>
      <c r="G17" s="21">
        <f t="shared" si="0"/>
        <v>900</v>
      </c>
      <c r="H17" s="22"/>
    </row>
    <row r="18" spans="2:8" s="3" customFormat="1" ht="20.100000000000001" customHeight="1" x14ac:dyDescent="0.25">
      <c r="B18" s="19" t="s">
        <v>461</v>
      </c>
      <c r="C18" s="232" t="s">
        <v>472</v>
      </c>
      <c r="D18" s="20" t="s">
        <v>452</v>
      </c>
      <c r="E18" s="230">
        <v>1750</v>
      </c>
      <c r="F18" s="25">
        <v>2</v>
      </c>
      <c r="G18" s="21">
        <f t="shared" si="0"/>
        <v>3500</v>
      </c>
      <c r="H18" s="22"/>
    </row>
    <row r="19" spans="2:8" s="3" customFormat="1" ht="20.100000000000001" customHeight="1" x14ac:dyDescent="0.25">
      <c r="B19" s="26"/>
      <c r="C19" s="27"/>
      <c r="D19" s="28"/>
      <c r="E19" s="29"/>
      <c r="F19" s="30"/>
      <c r="G19" s="21">
        <f t="shared" si="0"/>
        <v>0</v>
      </c>
      <c r="H19" s="31"/>
    </row>
    <row r="20" spans="2:8" s="3" customFormat="1" ht="20.100000000000001" customHeight="1" x14ac:dyDescent="0.25">
      <c r="B20" s="19"/>
      <c r="C20" s="20"/>
      <c r="D20" s="23"/>
      <c r="E20" s="24"/>
      <c r="F20" s="25"/>
      <c r="G20" s="21">
        <f t="shared" si="0"/>
        <v>0</v>
      </c>
      <c r="H20" s="22"/>
    </row>
    <row r="21" spans="2:8" s="3" customFormat="1" ht="20.100000000000001" customHeight="1" x14ac:dyDescent="0.25">
      <c r="B21" s="19"/>
      <c r="C21" s="20"/>
      <c r="D21" s="23"/>
      <c r="E21" s="24"/>
      <c r="F21" s="25"/>
      <c r="G21" s="21">
        <f t="shared" si="0"/>
        <v>0</v>
      </c>
      <c r="H21" s="22"/>
    </row>
    <row r="22" spans="2:8" s="3" customFormat="1" ht="20.100000000000001" customHeight="1" x14ac:dyDescent="0.25">
      <c r="B22" s="26"/>
      <c r="C22" s="27"/>
      <c r="D22" s="28"/>
      <c r="E22" s="32"/>
      <c r="F22" s="30"/>
      <c r="G22" s="21">
        <f t="shared" si="0"/>
        <v>0</v>
      </c>
      <c r="H22" s="31"/>
    </row>
    <row r="23" spans="2:8" s="3" customFormat="1" ht="20.100000000000001" customHeight="1" x14ac:dyDescent="0.25">
      <c r="B23" s="26"/>
      <c r="C23" s="27"/>
      <c r="D23" s="28"/>
      <c r="E23" s="32"/>
      <c r="F23" s="30"/>
      <c r="G23" s="21">
        <f t="shared" si="0"/>
        <v>0</v>
      </c>
      <c r="H23" s="31"/>
    </row>
    <row r="24" spans="2:8" s="3" customFormat="1" ht="20.100000000000001" customHeight="1" x14ac:dyDescent="0.25">
      <c r="B24" s="19"/>
      <c r="C24" s="20"/>
      <c r="D24" s="23"/>
      <c r="E24" s="24"/>
      <c r="F24" s="25"/>
      <c r="G24" s="21">
        <f t="shared" si="0"/>
        <v>0</v>
      </c>
      <c r="H24" s="22"/>
    </row>
    <row r="25" spans="2:8" s="3" customFormat="1" ht="57" customHeight="1" x14ac:dyDescent="0.25">
      <c r="B25" s="26"/>
      <c r="C25" s="27"/>
      <c r="D25" s="28"/>
      <c r="E25" s="33"/>
      <c r="F25" s="30"/>
      <c r="G25" s="21">
        <f t="shared" si="0"/>
        <v>0</v>
      </c>
      <c r="H25" s="31"/>
    </row>
    <row r="26" spans="2:8" s="3" customFormat="1" ht="57" customHeight="1" x14ac:dyDescent="0.25">
      <c r="B26" s="26"/>
      <c r="C26" s="27"/>
      <c r="D26" s="28"/>
      <c r="E26" s="33"/>
      <c r="F26" s="30"/>
      <c r="G26" s="21">
        <f t="shared" si="0"/>
        <v>0</v>
      </c>
      <c r="H26" s="31"/>
    </row>
    <row r="27" spans="2:8" s="3" customFormat="1" ht="33.75" customHeight="1" x14ac:dyDescent="0.25">
      <c r="B27" s="19"/>
      <c r="C27" s="34"/>
      <c r="D27" s="20"/>
      <c r="E27" s="29"/>
      <c r="F27" s="25"/>
      <c r="G27" s="21">
        <f t="shared" si="0"/>
        <v>0</v>
      </c>
      <c r="H27" s="22"/>
    </row>
    <row r="28" spans="2:8" s="3" customFormat="1" ht="47.25" customHeight="1" x14ac:dyDescent="0.25">
      <c r="B28" s="19"/>
      <c r="C28" s="34"/>
      <c r="D28" s="20"/>
      <c r="E28" s="29"/>
      <c r="F28" s="25"/>
      <c r="G28" s="21">
        <f t="shared" si="0"/>
        <v>0</v>
      </c>
      <c r="H28" s="22"/>
    </row>
    <row r="29" spans="2:8" s="3" customFormat="1" ht="57" customHeight="1" x14ac:dyDescent="0.25">
      <c r="B29" s="26"/>
      <c r="C29" s="35"/>
      <c r="D29" s="27"/>
      <c r="E29" s="33"/>
      <c r="F29" s="30"/>
      <c r="G29" s="21">
        <f t="shared" si="0"/>
        <v>0</v>
      </c>
      <c r="H29" s="31"/>
    </row>
    <row r="30" spans="2:8" s="3" customFormat="1" ht="57" customHeight="1" x14ac:dyDescent="0.25">
      <c r="B30" s="26"/>
      <c r="C30" s="35"/>
      <c r="D30" s="27"/>
      <c r="E30" s="33"/>
      <c r="F30" s="30"/>
      <c r="G30" s="21">
        <f t="shared" si="0"/>
        <v>0</v>
      </c>
      <c r="H30" s="31"/>
    </row>
    <row r="31" spans="2:8" s="3" customFormat="1" ht="28.5" customHeight="1" x14ac:dyDescent="0.25">
      <c r="B31" s="36" t="s">
        <v>42</v>
      </c>
      <c r="C31" s="37"/>
      <c r="D31" s="38"/>
      <c r="E31" s="39"/>
      <c r="F31" s="40"/>
      <c r="G31" s="41">
        <f>SUM(G6:G30)</f>
        <v>42850</v>
      </c>
      <c r="H31" s="42"/>
    </row>
    <row r="32" spans="2:8" ht="15.6" hidden="1" x14ac:dyDescent="0.25"/>
    <row r="33" spans="1:7" s="4" customFormat="1" ht="16.2" hidden="1" x14ac:dyDescent="0.25">
      <c r="A33" s="43" t="s">
        <v>447</v>
      </c>
      <c r="E33" s="44"/>
      <c r="F33" s="45"/>
      <c r="G33" s="44"/>
    </row>
    <row r="34" spans="1:7" ht="12.45" customHeight="1" x14ac:dyDescent="0.25"/>
    <row r="35" spans="1:7" ht="12.45" customHeight="1" x14ac:dyDescent="0.25"/>
    <row r="36" spans="1:7" ht="0" hidden="1" customHeight="1" x14ac:dyDescent="0.25"/>
  </sheetData>
  <protectedRanges>
    <protectedRange sqref="D6:H15 D16:D26 E16:H30" name="Range1_3"/>
  </protectedRanges>
  <mergeCells count="3">
    <mergeCell ref="A1:I1"/>
    <mergeCell ref="A2:I2"/>
    <mergeCell ref="B3:H3"/>
  </mergeCells>
  <phoneticPr fontId="53" type="noConversion"/>
  <pageMargins left="0.7" right="0.7" top="0.75" bottom="0.75" header="0.3" footer="0.3"/>
  <pageSetup paperSize="9" scale="4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MI</cp:lastModifiedBy>
  <cp:lastPrinted>2022-11-21T09:53:03Z</cp:lastPrinted>
  <dcterms:created xsi:type="dcterms:W3CDTF">2022-07-24T18:16:00Z</dcterms:created>
  <dcterms:modified xsi:type="dcterms:W3CDTF">2023-03-27T07:27:11Z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