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Video" sheetId="1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<sst xmlns="http://schemas.openxmlformats.org/spreadsheetml/2006/main" count="66" uniqueCount="37">
  <si>
    <t>Quotation</t>
  </si>
  <si>
    <t>Client:</t>
  </si>
  <si>
    <t>AstraZeneca</t>
  </si>
  <si>
    <t xml:space="preserve">Project Name: </t>
  </si>
  <si>
    <t>2022AZ粉红丝带活动花絮剪辑项目</t>
  </si>
  <si>
    <t>Supplier Contact Information:</t>
  </si>
  <si>
    <t>carey.ge@ubs-cn.com</t>
  </si>
  <si>
    <t>Effective Date:</t>
  </si>
  <si>
    <t>Item</t>
  </si>
  <si>
    <t>Cost</t>
  </si>
  <si>
    <t>I. Video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</si>
  <si>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</si>
  <si>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</si>
  <si>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</si>
  <si>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</si>
  <si>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</si>
  <si>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</si>
  <si>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</si>
  <si>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</si>
  <si>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</si>
  <si>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</si>
  <si>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</si>
  <si>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</si>
  <si>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活动花絮剪辑 3min</t>
  </si>
  <si>
    <t>后期剪辑</t>
  </si>
  <si>
    <t>后期剪辑精剪</t>
  </si>
  <si>
    <t>小时/hour(s)</t>
  </si>
  <si>
    <t>音效</t>
  </si>
  <si>
    <t>片中特效音乐</t>
  </si>
  <si>
    <t>段</t>
  </si>
  <si>
    <t>音乐</t>
  </si>
  <si>
    <t>片中配乐</t>
  </si>
  <si>
    <t>中文字幕</t>
  </si>
  <si>
    <t>分钟</t>
  </si>
  <si>
    <t>项目管理/人员管理 
Service Fee/Staffing Fee</t>
  </si>
  <si>
    <t>Senior Account Executive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</si>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</sst>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_);[Red]\(0\)"/>
    <numFmt numFmtId="178" formatCode="0_ "/>
    <numFmt numFmtId="179" formatCode="\¥#,##0.00;[Red]\¥#,##0.00"/>
  </numFmts>
  <fonts count="33">
    <font>
      <sz val="12"/>
      <name val="宋体"/>
      <charset val="134"/>
    </font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1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4" fillId="12" borderId="20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16" borderId="23" applyNumberFormat="0" applyAlignment="0" applyProtection="0">
      <alignment vertical="center"/>
    </xf>
    <xf numFmtId="0" fontId="27" fillId="16" borderId="19" applyNumberFormat="0" applyAlignment="0" applyProtection="0">
      <alignment vertical="center"/>
    </xf>
    <xf numFmtId="0" fontId="28" fillId="17" borderId="2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" fillId="0" borderId="0"/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" fillId="0" borderId="0"/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1" fillId="0" borderId="0" xfId="41" applyFill="1"/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51" applyFont="1" applyAlignment="1">
      <alignment horizontal="center" vertical="center"/>
    </xf>
    <xf numFmtId="0" fontId="3" fillId="0" borderId="0" xfId="51" applyFont="1" applyAlignment="1">
      <alignment vertical="center"/>
    </xf>
    <xf numFmtId="0" fontId="4" fillId="0" borderId="0" xfId="51" applyFont="1">
      <alignment vertical="center"/>
    </xf>
    <xf numFmtId="177" fontId="5" fillId="0" borderId="0" xfId="51" applyNumberFormat="1" applyFont="1" applyFill="1" applyAlignment="1">
      <alignment horizontal="left"/>
    </xf>
    <xf numFmtId="0" fontId="5" fillId="0" borderId="0" xfId="35" applyFont="1" applyAlignment="1">
      <alignment vertical="center" wrapText="1"/>
    </xf>
    <xf numFmtId="177" fontId="5" fillId="0" borderId="0" xfId="51" applyNumberFormat="1" applyFont="1" applyAlignment="1">
      <alignment horizontal="center"/>
    </xf>
    <xf numFmtId="177" fontId="5" fillId="0" borderId="0" xfId="51" applyNumberFormat="1" applyFont="1" applyFill="1" applyAlignment="1">
      <alignment horizontal="center"/>
    </xf>
    <xf numFmtId="0" fontId="5" fillId="0" borderId="0" xfId="35" applyFont="1" applyAlignment="1">
      <alignment wrapText="1"/>
    </xf>
    <xf numFmtId="0" fontId="4" fillId="0" borderId="0" xfId="35" applyFont="1" applyFill="1" applyBorder="1" applyAlignment="1">
      <alignment vertical="center"/>
    </xf>
    <xf numFmtId="0" fontId="6" fillId="0" borderId="0" xfId="10" applyFill="1" applyBorder="1" applyAlignment="1">
      <alignment horizontal="left" vertical="center"/>
    </xf>
    <xf numFmtId="0" fontId="4" fillId="0" borderId="0" xfId="35" applyFont="1" applyFill="1" applyBorder="1" applyAlignment="1">
      <alignment horizontal="left" vertical="center"/>
    </xf>
    <xf numFmtId="0" fontId="4" fillId="0" borderId="0" xfId="35" applyFont="1" applyFill="1" applyBorder="1" applyAlignment="1">
      <alignment horizontal="right" vertical="center"/>
    </xf>
    <xf numFmtId="0" fontId="7" fillId="0" borderId="1" xfId="35" applyFont="1" applyFill="1" applyBorder="1" applyAlignment="1">
      <alignment horizontal="center" vertical="center"/>
    </xf>
    <xf numFmtId="0" fontId="7" fillId="0" borderId="2" xfId="35" applyFont="1" applyFill="1" applyBorder="1" applyAlignment="1">
      <alignment horizontal="center" vertical="center" wrapText="1"/>
    </xf>
    <xf numFmtId="0" fontId="7" fillId="0" borderId="2" xfId="35" applyFont="1" applyFill="1" applyBorder="1" applyAlignment="1">
      <alignment horizontal="center" vertical="center"/>
    </xf>
    <xf numFmtId="0" fontId="7" fillId="0" borderId="3" xfId="35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left" vertical="center" wrapText="1"/>
    </xf>
    <xf numFmtId="0" fontId="4" fillId="2" borderId="5" xfId="35" applyFont="1" applyFill="1" applyBorder="1" applyAlignment="1">
      <alignment horizontal="left" vertical="center"/>
    </xf>
    <xf numFmtId="0" fontId="4" fillId="2" borderId="6" xfId="35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/>
    </xf>
    <xf numFmtId="40" fontId="9" fillId="0" borderId="8" xfId="52" applyNumberFormat="1" applyFont="1" applyFill="1" applyBorder="1" applyAlignment="1">
      <alignment horizontal="center" vertical="center"/>
    </xf>
    <xf numFmtId="9" fontId="8" fillId="0" borderId="8" xfId="52" applyNumberFormat="1" applyFont="1" applyFill="1" applyBorder="1" applyAlignment="1">
      <alignment horizontal="center" vertical="center"/>
    </xf>
    <xf numFmtId="178" fontId="8" fillId="0" borderId="8" xfId="52" applyNumberFormat="1" applyFont="1" applyFill="1" applyBorder="1" applyAlignment="1">
      <alignment horizontal="center" vertical="center"/>
    </xf>
    <xf numFmtId="37" fontId="9" fillId="0" borderId="10" xfId="8" applyNumberFormat="1" applyFont="1" applyFill="1" applyBorder="1" applyAlignment="1">
      <alignment horizontal="center" vertical="center"/>
    </xf>
    <xf numFmtId="177" fontId="4" fillId="3" borderId="11" xfId="35" applyNumberFormat="1" applyFont="1" applyFill="1" applyBorder="1" applyAlignment="1">
      <alignment horizontal="right" vertical="center"/>
    </xf>
    <xf numFmtId="177" fontId="4" fillId="3" borderId="12" xfId="35" applyNumberFormat="1" applyFont="1" applyFill="1" applyBorder="1" applyAlignment="1">
      <alignment horizontal="right" vertical="center"/>
    </xf>
    <xf numFmtId="176" fontId="4" fillId="3" borderId="13" xfId="35" applyNumberFormat="1" applyFont="1" applyFill="1" applyBorder="1" applyAlignment="1">
      <alignment horizontal="right" vertical="center"/>
    </xf>
    <xf numFmtId="177" fontId="4" fillId="0" borderId="0" xfId="51" applyNumberFormat="1" applyFont="1" applyFill="1" applyAlignment="1"/>
    <xf numFmtId="177" fontId="4" fillId="0" borderId="0" xfId="51" applyNumberFormat="1" applyFont="1" applyFill="1" applyAlignment="1">
      <alignment wrapText="1"/>
    </xf>
    <xf numFmtId="0" fontId="4" fillId="0" borderId="0" xfId="51" applyFont="1" applyFill="1" applyAlignment="1">
      <alignment horizontal="left" vertical="center"/>
    </xf>
    <xf numFmtId="0" fontId="5" fillId="0" borderId="0" xfId="51" applyFont="1" applyFill="1" applyAlignment="1">
      <alignment horizontal="left" vertical="center" wrapText="1"/>
    </xf>
    <xf numFmtId="0" fontId="5" fillId="0" borderId="0" xfId="51" applyFont="1" applyFill="1" applyAlignment="1">
      <alignment horizontal="left" vertical="center"/>
    </xf>
    <xf numFmtId="177" fontId="5" fillId="0" borderId="0" xfId="51" applyNumberFormat="1" applyFont="1" applyFill="1" applyAlignment="1">
      <alignment horizontal="left" wrapText="1"/>
    </xf>
    <xf numFmtId="0" fontId="7" fillId="2" borderId="4" xfId="35" applyFont="1" applyFill="1" applyBorder="1" applyAlignment="1">
      <alignment horizontal="left" vertical="center"/>
    </xf>
    <xf numFmtId="0" fontId="7" fillId="2" borderId="5" xfId="35" applyFont="1" applyFill="1" applyBorder="1" applyAlignment="1">
      <alignment horizontal="left" vertical="center"/>
    </xf>
    <xf numFmtId="0" fontId="7" fillId="2" borderId="6" xfId="35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2" borderId="7" xfId="35" applyFont="1" applyFill="1" applyBorder="1" applyAlignment="1">
      <alignment horizontal="left" vertical="center"/>
    </xf>
    <xf numFmtId="0" fontId="4" fillId="2" borderId="10" xfId="35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right" vertical="center" wrapText="1"/>
    </xf>
    <xf numFmtId="176" fontId="4" fillId="0" borderId="10" xfId="8" applyNumberFormat="1" applyFont="1" applyFill="1" applyBorder="1" applyAlignment="1">
      <alignment horizontal="right" vertical="center"/>
    </xf>
    <xf numFmtId="0" fontId="4" fillId="2" borderId="4" xfId="35" applyFont="1" applyFill="1" applyBorder="1" applyAlignment="1">
      <alignment horizontal="left" vertical="center"/>
    </xf>
    <xf numFmtId="179" fontId="4" fillId="0" borderId="10" xfId="8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right" vertical="center" wrapText="1"/>
    </xf>
    <xf numFmtId="176" fontId="4" fillId="5" borderId="18" xfId="8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  <xf numFmtId="177" fontId="13" fillId="0" borderId="0" xfId="51" applyNumberFormat="1" applyFont="1" applyFill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rey.g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rey.g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arey.g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tabSelected="1" zoomScale="115" zoomScaleNormal="115" workbookViewId="0">
      <selection activeCell="D10" sqref="D10"/>
    </sheetView>
  </sheetViews>
  <sheetFormatPr defaultColWidth="8.9" defaultRowHeight="15" outlineLevelCol="3"/>
  <cols>
    <col min="1" max="1" width="5.1" style="2" customWidth="1"/>
    <col min="2" max="2" width="39.6" customWidth="1"/>
    <col min="3" max="3" width="35.1" style="2" customWidth="1"/>
    <col min="4" max="4" width="19.4" customWidth="1"/>
  </cols>
  <sheetData>
    <row r="1" ht="37.5" customHeight="1" spans="2:3">
      <c r="B1" s="6" t="s">
        <v>0</v>
      </c>
      <c r="C1" s="6"/>
    </row>
    <row r="2" spans="2:3">
      <c r="B2" s="8" t="s">
        <v>1</v>
      </c>
      <c r="C2" s="9" t="s">
        <v>2</v>
      </c>
    </row>
    <row r="3" spans="2:4">
      <c r="B3" s="8" t="s">
        <v>3</v>
      </c>
      <c r="C3" s="9" t="s">
        <v>4</v>
      </c>
      <c r="D3" s="49"/>
    </row>
    <row r="4" s="1" customFormat="1" ht="16.5" customHeight="1" spans="2:3">
      <c r="B4" s="14" t="s">
        <v>5</v>
      </c>
      <c r="C4" s="15" t="s">
        <v>6</v>
      </c>
    </row>
    <row r="5" s="1" customFormat="1" ht="16.5" customHeight="1" spans="2:3">
      <c r="B5" s="14" t="s">
        <v>7</v>
      </c>
      <c r="C5" s="16"/>
    </row>
    <row r="6" s="1" customFormat="1" ht="16.5" customHeight="1" spans="2:3">
      <c r="B6" s="17"/>
      <c r="C6" s="17"/>
    </row>
    <row r="7" s="1" customFormat="1" ht="30.75" customHeight="1" spans="2:3">
      <c r="B7" s="18" t="s">
        <v>8</v>
      </c>
      <c r="C7" s="21" t="s">
        <v>9</v>
      </c>
    </row>
    <row r="8" s="1" customFormat="1" spans="2:3">
      <c r="B8" s="50" t="s">
        <v>10</v>
      </c>
      <c r="C8" s="51"/>
    </row>
    <row r="9" spans="2:3">
      <c r="B9" s="52" t="s">
        <v>11</v>
      </c>
      <c r="C9" s="53">
        <f>Video!H13</f>
        <v>32950</v>
      </c>
    </row>
    <row r="10" s="1" customFormat="1" spans="2:3">
      <c r="B10" s="54" t="s">
        <v>12</v>
      </c>
      <c r="C10" s="24"/>
    </row>
    <row r="11" spans="2:3">
      <c r="B11" s="52" t="s">
        <v>11</v>
      </c>
      <c r="C11" s="55">
        <f>'Staffing Fee'!H10</f>
        <v>3990</v>
      </c>
    </row>
    <row r="12" ht="3.75" customHeight="1" spans="2:3">
      <c r="B12" s="56"/>
      <c r="C12" s="57"/>
    </row>
    <row r="13" spans="2:3">
      <c r="B13" s="58" t="s">
        <v>11</v>
      </c>
      <c r="C13" s="59">
        <f>C9+C11</f>
        <v>36940</v>
      </c>
    </row>
    <row r="14" spans="2:3">
      <c r="B14" s="58" t="s">
        <v>13</v>
      </c>
      <c r="C14" s="59">
        <f>C13*0.06</f>
        <v>2216.4</v>
      </c>
    </row>
    <row r="15" ht="15.75" spans="2:3">
      <c r="B15" s="32" t="s">
        <v>14</v>
      </c>
      <c r="C15" s="34">
        <f>C13+C14</f>
        <v>39156.4</v>
      </c>
    </row>
    <row r="16" spans="2:2">
      <c r="B16" s="60" t="s">
        <v>15</v>
      </c>
    </row>
    <row r="18" spans="2:3">
      <c r="B18" s="61" t="s">
        <v>16</v>
      </c>
      <c r="C18" s="62">
        <f>C11/C13</f>
        <v>0.108012994044396</v>
      </c>
    </row>
    <row r="20" spans="2:2">
      <c r="B20" s="35"/>
    </row>
    <row r="21" spans="2:2">
      <c r="B21" s="63"/>
    </row>
    <row r="22" spans="2:2">
      <c r="B22" s="63"/>
    </row>
    <row r="23" spans="2:2">
      <c r="B23" s="63"/>
    </row>
    <row r="24" spans="2:2">
      <c r="B24" s="63"/>
    </row>
    <row r="25" spans="2:2">
      <c r="B25" s="63"/>
    </row>
  </sheetData>
  <mergeCells count="4">
    <mergeCell ref="B1:C1"/>
    <mergeCell ref="B8:C8"/>
    <mergeCell ref="B10:C10"/>
    <mergeCell ref="B12:C12"/>
  </mergeCells>
  <hyperlinks>
    <hyperlink ref="C4" r:id="rId1" display="carey.g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3"/>
  <sheetViews>
    <sheetView workbookViewId="0">
      <selection activeCell="J9" sqref="J9"/>
    </sheetView>
  </sheetViews>
  <sheetFormatPr defaultColWidth="8.9" defaultRowHeight="16.5" outlineLevelCol="7"/>
  <cols>
    <col min="1" max="1" width="6.4" customWidth="1"/>
    <col min="2" max="2" width="28.4" style="3" customWidth="1"/>
    <col min="3" max="3" width="31.9" style="3" customWidth="1"/>
    <col min="4" max="4" width="11.9" style="3" customWidth="1"/>
    <col min="5" max="5" width="8.9" style="3"/>
    <col min="6" max="6" width="10.2" style="3" customWidth="1"/>
    <col min="7" max="7" width="11.4" style="3" customWidth="1"/>
    <col min="8" max="8" width="19" style="3" customWidth="1"/>
  </cols>
  <sheetData>
    <row r="1" ht="40" spans="2:8">
      <c r="B1" s="6" t="s">
        <v>0</v>
      </c>
      <c r="C1" s="6"/>
      <c r="D1" s="7"/>
      <c r="E1" s="7"/>
      <c r="F1" s="7"/>
      <c r="G1" s="7"/>
      <c r="H1" s="7"/>
    </row>
    <row r="2" ht="15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ht="15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ht="15" spans="2:8">
      <c r="B4" s="14" t="s">
        <v>5</v>
      </c>
      <c r="C4" s="15" t="s">
        <v>6</v>
      </c>
      <c r="D4" s="14"/>
      <c r="E4" s="14"/>
      <c r="F4" s="14"/>
      <c r="G4" s="14"/>
      <c r="H4" s="14"/>
    </row>
    <row r="5" ht="15" spans="2:8">
      <c r="B5" s="14" t="s">
        <v>7</v>
      </c>
      <c r="C5" s="16"/>
      <c r="D5" s="14"/>
      <c r="E5" s="14"/>
      <c r="F5" s="14"/>
      <c r="G5" s="14"/>
      <c r="H5" s="14"/>
    </row>
    <row r="6" ht="15.75" spans="2:8">
      <c r="B6" s="17"/>
      <c r="C6" s="17"/>
      <c r="D6" s="17"/>
      <c r="E6" s="17"/>
      <c r="F6" s="17"/>
      <c r="G6" s="17"/>
      <c r="H6" s="17"/>
    </row>
    <row r="7" ht="66" spans="2:8">
      <c r="B7" s="18" t="s">
        <v>8</v>
      </c>
      <c r="C7" s="19" t="s">
        <v>17</v>
      </c>
      <c r="D7" s="19" t="s">
        <v>18</v>
      </c>
      <c r="E7" s="20" t="s">
        <v>19</v>
      </c>
      <c r="F7" s="20" t="s">
        <v>20</v>
      </c>
      <c r="G7" s="20" t="s">
        <v>21</v>
      </c>
      <c r="H7" s="21" t="s">
        <v>22</v>
      </c>
    </row>
    <row r="8" ht="15.9" customHeight="1" spans="2:8">
      <c r="B8" s="41" t="s">
        <v>23</v>
      </c>
      <c r="C8" s="42"/>
      <c r="D8" s="42"/>
      <c r="E8" s="42"/>
      <c r="F8" s="42"/>
      <c r="G8" s="42"/>
      <c r="H8" s="43"/>
    </row>
    <row r="9" spans="2:8">
      <c r="B9" s="44" t="s">
        <v>24</v>
      </c>
      <c r="C9" s="44" t="s">
        <v>25</v>
      </c>
      <c r="D9" s="45">
        <v>2021</v>
      </c>
      <c r="E9" s="28">
        <v>750</v>
      </c>
      <c r="F9" s="29" t="s">
        <v>26</v>
      </c>
      <c r="G9" s="30">
        <v>37</v>
      </c>
      <c r="H9" s="31">
        <f>E9*G9</f>
        <v>27750</v>
      </c>
    </row>
    <row r="10" ht="15" spans="2:8">
      <c r="B10" s="44" t="s">
        <v>27</v>
      </c>
      <c r="C10" s="46" t="s">
        <v>28</v>
      </c>
      <c r="D10" s="47"/>
      <c r="E10" s="28">
        <v>1500</v>
      </c>
      <c r="F10" s="29" t="s">
        <v>29</v>
      </c>
      <c r="G10" s="30">
        <v>1</v>
      </c>
      <c r="H10" s="31">
        <f t="shared" ref="H10:H12" si="0">E10*G10</f>
        <v>1500</v>
      </c>
    </row>
    <row r="11" ht="15" spans="2:8">
      <c r="B11" s="44" t="s">
        <v>30</v>
      </c>
      <c r="C11" s="46" t="s">
        <v>31</v>
      </c>
      <c r="D11" s="47"/>
      <c r="E11" s="28">
        <v>1900</v>
      </c>
      <c r="F11" s="29" t="s">
        <v>29</v>
      </c>
      <c r="G11" s="30">
        <v>1</v>
      </c>
      <c r="H11" s="31">
        <f t="shared" si="0"/>
        <v>1900</v>
      </c>
    </row>
    <row r="12" ht="15" spans="2:8">
      <c r="B12" s="44" t="s">
        <v>32</v>
      </c>
      <c r="C12" s="46"/>
      <c r="D12" s="48"/>
      <c r="E12" s="28">
        <v>600</v>
      </c>
      <c r="F12" s="29" t="s">
        <v>33</v>
      </c>
      <c r="G12" s="30">
        <v>3</v>
      </c>
      <c r="H12" s="31">
        <f t="shared" si="0"/>
        <v>1800</v>
      </c>
    </row>
    <row r="13" ht="15.75" spans="2:8">
      <c r="B13" s="32" t="s">
        <v>11</v>
      </c>
      <c r="C13" s="33"/>
      <c r="D13" s="33"/>
      <c r="E13" s="33"/>
      <c r="F13" s="33"/>
      <c r="G13" s="33"/>
      <c r="H13" s="34">
        <f>SUM(H9:H12)</f>
        <v>32950</v>
      </c>
    </row>
  </sheetData>
  <mergeCells count="4">
    <mergeCell ref="B1:C1"/>
    <mergeCell ref="B8:H8"/>
    <mergeCell ref="B13:G13"/>
    <mergeCell ref="D9:D12"/>
  </mergeCells>
  <hyperlinks>
    <hyperlink ref="C4" r:id="rId1" display="carey.ge@ubs-cn.com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topLeftCell="A2" workbookViewId="0">
      <selection activeCell="F13" sqref="F13"/>
    </sheetView>
  </sheetViews>
  <sheetFormatPr defaultColWidth="8.9" defaultRowHeight="16.5" outlineLevelCol="7"/>
  <cols>
    <col min="1" max="1" width="5.1" style="2" customWidth="1"/>
    <col min="2" max="2" width="26.1" style="3" customWidth="1"/>
    <col min="3" max="3" width="29.8" style="4" customWidth="1"/>
    <col min="4" max="4" width="16.9" style="4" customWidth="1"/>
    <col min="5" max="5" width="11" style="3" customWidth="1"/>
    <col min="6" max="6" width="8.4" style="3" customWidth="1"/>
    <col min="7" max="7" width="10.1" style="5" customWidth="1"/>
    <col min="8" max="8" width="14.9" style="5" customWidth="1"/>
  </cols>
  <sheetData>
    <row r="1" ht="37.5" customHeight="1" spans="2:8">
      <c r="B1" s="6" t="s">
        <v>0</v>
      </c>
      <c r="C1" s="6"/>
      <c r="D1" s="7"/>
      <c r="E1" s="7"/>
      <c r="F1" s="7"/>
      <c r="G1" s="7"/>
      <c r="H1" s="7"/>
    </row>
    <row r="2" ht="15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ht="15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s="1" customFormat="1" customHeight="1" spans="2:8">
      <c r="B4" s="14" t="s">
        <v>5</v>
      </c>
      <c r="C4" s="15" t="s">
        <v>6</v>
      </c>
      <c r="D4" s="14"/>
      <c r="E4" s="14"/>
      <c r="F4" s="14"/>
      <c r="G4" s="14"/>
      <c r="H4" s="14"/>
    </row>
    <row r="5" s="1" customFormat="1" customHeight="1" spans="2:8">
      <c r="B5" s="14" t="s">
        <v>7</v>
      </c>
      <c r="C5" s="16"/>
      <c r="D5" s="14"/>
      <c r="E5" s="14"/>
      <c r="F5" s="14"/>
      <c r="G5" s="14"/>
      <c r="H5" s="14"/>
    </row>
    <row r="6" s="1" customFormat="1" customHeight="1" spans="2:8">
      <c r="B6" s="17"/>
      <c r="C6" s="17"/>
      <c r="D6" s="17"/>
      <c r="E6" s="17"/>
      <c r="F6" s="17"/>
      <c r="G6" s="17"/>
      <c r="H6" s="17"/>
    </row>
    <row r="7" s="1" customFormat="1" ht="39" customHeight="1" spans="2:8">
      <c r="B7" s="18" t="s">
        <v>8</v>
      </c>
      <c r="C7" s="19" t="s">
        <v>17</v>
      </c>
      <c r="D7" s="19" t="s">
        <v>18</v>
      </c>
      <c r="E7" s="20" t="s">
        <v>19</v>
      </c>
      <c r="F7" s="20" t="s">
        <v>20</v>
      </c>
      <c r="G7" s="20" t="s">
        <v>21</v>
      </c>
      <c r="H7" s="21" t="s">
        <v>22</v>
      </c>
    </row>
    <row r="8" ht="33.75" customHeight="1" spans="2:8">
      <c r="B8" s="22" t="s">
        <v>34</v>
      </c>
      <c r="C8" s="23"/>
      <c r="D8" s="23"/>
      <c r="E8" s="23"/>
      <c r="F8" s="23"/>
      <c r="G8" s="23"/>
      <c r="H8" s="24"/>
    </row>
    <row r="9" spans="2:8">
      <c r="B9" s="25" t="s">
        <v>35</v>
      </c>
      <c r="C9" s="26"/>
      <c r="D9" s="27">
        <v>2021</v>
      </c>
      <c r="E9" s="28">
        <v>190</v>
      </c>
      <c r="F9" s="29" t="s">
        <v>36</v>
      </c>
      <c r="G9" s="30">
        <v>21</v>
      </c>
      <c r="H9" s="31">
        <f>E9*G9</f>
        <v>3990</v>
      </c>
    </row>
    <row r="10" ht="15.75" spans="2:8">
      <c r="B10" s="32" t="s">
        <v>11</v>
      </c>
      <c r="C10" s="33"/>
      <c r="D10" s="33"/>
      <c r="E10" s="33"/>
      <c r="F10" s="33"/>
      <c r="G10" s="33"/>
      <c r="H10" s="34">
        <f>SUM(H9:H9)</f>
        <v>3990</v>
      </c>
    </row>
    <row r="14" ht="15" spans="2:5">
      <c r="B14" s="35"/>
      <c r="C14" s="36"/>
      <c r="D14" s="36"/>
      <c r="E14" s="37"/>
    </row>
    <row r="15" ht="15" spans="2:5">
      <c r="B15" s="9"/>
      <c r="C15" s="38"/>
      <c r="D15" s="38"/>
      <c r="E15" s="39"/>
    </row>
    <row r="16" ht="15" spans="2:5">
      <c r="B16" s="9"/>
      <c r="C16" s="38"/>
      <c r="D16" s="38"/>
      <c r="E16" s="39"/>
    </row>
    <row r="17" ht="15" spans="2:5">
      <c r="B17" s="9"/>
      <c r="C17" s="38"/>
      <c r="D17" s="38"/>
      <c r="E17" s="39"/>
    </row>
    <row r="18" ht="15" spans="2:5">
      <c r="B18" s="9"/>
      <c r="C18" s="38"/>
      <c r="D18" s="38"/>
      <c r="E18" s="39"/>
    </row>
    <row r="19" ht="15" spans="2:5">
      <c r="B19" s="9"/>
      <c r="C19" s="40"/>
      <c r="D19" s="40"/>
      <c r="E19" s="39"/>
    </row>
  </sheetData>
  <mergeCells count="3">
    <mergeCell ref="B1:C1"/>
    <mergeCell ref="B8:H8"/>
    <mergeCell ref="B10:G10"/>
  </mergeCells>
  <hyperlinks>
    <hyperlink ref="C4" r:id="rId1" display="carey.g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凯文</cp:lastModifiedBy>
  <dcterms:created xsi:type="dcterms:W3CDTF">2016-06-29T09:42:00Z</dcterms:created>
  <cp:lastPrinted>2021-01-08T06:16:00Z</cp:lastPrinted>
  <dcterms:modified xsi:type="dcterms:W3CDTF">2022-12-09T08:52:55Z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FBA96412BCD44BD88A1AEFF53A9D637F</vt:lpwstr>
  </property>
</Properties>
</file>