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19425" windowHeight="10425"/>
  </bookViews>
  <sheets>
    <sheet name="Summary" sheetId="9" r:id="rId1"/>
    <sheet name="Medical" sheetId="11" r:id="rId2"/>
    <sheet name="Creative" sheetId="12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7" l="1"/>
  <c r="C13" i="9" s="1"/>
  <c r="H11" i="7"/>
  <c r="H10" i="7"/>
  <c r="H9" i="7"/>
  <c r="H14" i="12"/>
  <c r="H13" i="12"/>
  <c r="H15" i="12" s="1"/>
  <c r="H10" i="12"/>
  <c r="H11" i="12" s="1"/>
  <c r="H16" i="12" s="1"/>
  <c r="C11" i="9" s="1"/>
  <c r="H9" i="12"/>
  <c r="H33" i="11"/>
  <c r="H32" i="11"/>
  <c r="H31" i="11"/>
  <c r="H30" i="11"/>
  <c r="H29" i="11"/>
  <c r="H34" i="11" s="1"/>
  <c r="H28" i="11"/>
  <c r="H27" i="11"/>
  <c r="H24" i="11"/>
  <c r="H23" i="11"/>
  <c r="H22" i="11"/>
  <c r="H21" i="11"/>
  <c r="H20" i="11"/>
  <c r="H25" i="11" s="1"/>
  <c r="H19" i="11"/>
  <c r="H18" i="11"/>
  <c r="H15" i="11"/>
  <c r="H14" i="11"/>
  <c r="H13" i="11"/>
  <c r="H12" i="11"/>
  <c r="H11" i="11"/>
  <c r="H16" i="11" s="1"/>
  <c r="H10" i="11"/>
  <c r="H9" i="11"/>
  <c r="H35" i="11" l="1"/>
  <c r="C9" i="9" s="1"/>
  <c r="C15" i="9" s="1"/>
  <c r="C19" i="9" s="1"/>
  <c r="C16" i="9" l="1"/>
  <c r="C17" i="9" s="1"/>
</calcChain>
</file>

<file path=xl/sharedStrings.xml><?xml version="1.0" encoding="utf-8"?>
<sst xmlns="http://schemas.openxmlformats.org/spreadsheetml/2006/main" count="161" uniqueCount="60">
  <si>
    <t>Quotation</t>
  </si>
  <si>
    <t>Client:</t>
  </si>
  <si>
    <t>AstraZeneca</t>
  </si>
  <si>
    <t xml:space="preserve">Project Name: </t>
  </si>
  <si>
    <t>安达唐县域幻灯片制作项目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</si>
  <si>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</si>
  <si>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</si>
  <si>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</si>
  <si>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</si>
  <si>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</si>
  <si>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</si>
  <si>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</si>
  <si>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</si>
  <si>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</si>
  <si>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</si>
  <si>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</si>
  <si>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</si>
  <si>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CV 医学部内部心衰培训材料项目</t>
  </si>
  <si>
    <t>Description</t>
  </si>
  <si>
    <t>AZ Annual Rate
(if have, list year)</t>
  </si>
  <si>
    <t>Unit Price</t>
  </si>
  <si>
    <t>Unit</t>
  </si>
  <si>
    <t>Quantity</t>
  </si>
  <si>
    <t>Amount</t>
  </si>
  <si>
    <t>幻灯1-《安达唐强效降糖的优势》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</si>
  <si>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</si>
  <si>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</si>
  <si>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</si>
  <si>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</si>
  <si>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</si>
  <si>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</si>
  <si>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</si>
  <si>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</si>
  <si>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</si>
  <si>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</si>
  <si>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</si>
  <si>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</si>
  <si>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</si>
  <si>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</si>
  <si>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</si>
  <si>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</si>
  <si>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</si>
  <si>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幻灯2-《安达唐治疗心衰的适应症及优势》</t>
  </si>
  <si>
    <t>幻灯3-《安达唐治疗CKD的适应症及优势》</t>
  </si>
  <si>
    <t>手绘长图文（中等）</t>
  </si>
  <si>
    <t>含单个手绘人物手绘物形象设计+场景设计/多个人物设计</t>
  </si>
  <si>
    <t>屏</t>
  </si>
  <si>
    <t>非DA类文案撰写(new work)</t>
  </si>
  <si>
    <t>如海报、展架、邀请函等</t>
  </si>
  <si>
    <t>DA*1套</t>
  </si>
  <si>
    <t>DA类文案撰写(new work)</t>
  </si>
  <si>
    <t>DA内页、手册内页或单页排版 (new work)</t>
  </si>
  <si>
    <t>包括设计、排版、完稿，单页尺寸A4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</si>
  <si>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</si>
  <si>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</si>
  <si>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</si>
  <si>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</si>
  <si>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</si>
  <si>
    <t>Designer</t>
  </si>
  <si>
    <t>长图文*1篇*6屏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</si>
</sst>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;[Red]\¥#,##0.00"/>
    <numFmt numFmtId="178" formatCode="0_ "/>
    <numFmt numFmtId="179" formatCode="\¥#,##0.00_);[Red]\(\¥#,##0.00\)"/>
  </numFmts>
  <fonts count="18" x14ac:knownFonts="1">
    <font>
      <sz val="12"/>
      <name val="宋体"/>
      <charset val="134"/>
    </font>
    <font>
      <sz val="11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0"/>
      <color rgb="FF80008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</cellStyleXfs>
  <cellXfs count="93">
    <xf numFmtId="0" fontId="0" fillId="0" borderId="0" xfId="0">
      <alignment vertical="center"/>
    </xf>
    <xf numFmtId="0" fontId="15" fillId="0" borderId="0" xfId="5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vertical="center"/>
    </xf>
    <xf numFmtId="0" fontId="3" fillId="0" borderId="0" xfId="6" applyFont="1">
      <alignment vertical="center"/>
    </xf>
    <xf numFmtId="176" fontId="4" fillId="0" borderId="0" xfId="6" applyNumberFormat="1" applyFont="1" applyFill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6" applyNumberFormat="1" applyFont="1" applyAlignment="1">
      <alignment horizontal="center"/>
    </xf>
    <xf numFmtId="176" fontId="4" fillId="0" borderId="0" xfId="6" applyNumberFormat="1" applyFont="1" applyFill="1" applyAlignment="1">
      <alignment horizontal="center"/>
    </xf>
    <xf numFmtId="0" fontId="4" fillId="0" borderId="0" xfId="4" applyFont="1" applyAlignment="1">
      <alignment wrapText="1"/>
    </xf>
    <xf numFmtId="0" fontId="3" fillId="0" borderId="0" xfId="4" applyFont="1" applyFill="1" applyBorder="1" applyAlignment="1">
      <alignment vertical="center"/>
    </xf>
    <xf numFmtId="176" fontId="5" fillId="0" borderId="0" xfId="2" applyNumberFormat="1" applyFont="1" applyFill="1" applyBorder="1" applyAlignment="1" applyProtection="1">
      <alignment horizontal="left"/>
    </xf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right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40" fontId="7" fillId="0" borderId="5" xfId="7" applyNumberFormat="1" applyFont="1" applyFill="1" applyBorder="1" applyAlignment="1">
      <alignment horizontal="center" vertical="center"/>
    </xf>
    <xf numFmtId="9" fontId="1" fillId="0" borderId="5" xfId="7" applyNumberFormat="1" applyFont="1" applyFill="1" applyBorder="1" applyAlignment="1">
      <alignment horizontal="center" vertical="center"/>
    </xf>
    <xf numFmtId="178" fontId="1" fillId="0" borderId="5" xfId="7" applyNumberFormat="1" applyFont="1" applyFill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176" fontId="3" fillId="4" borderId="7" xfId="4" applyNumberFormat="1" applyFont="1" applyFill="1" applyBorder="1" applyAlignment="1">
      <alignment horizontal="right" vertical="center"/>
    </xf>
    <xf numFmtId="179" fontId="3" fillId="4" borderId="9" xfId="4" applyNumberFormat="1" applyFont="1" applyFill="1" applyBorder="1" applyAlignment="1">
      <alignment horizontal="center" vertical="center"/>
    </xf>
    <xf numFmtId="176" fontId="3" fillId="0" borderId="0" xfId="6" applyNumberFormat="1" applyFont="1" applyFill="1" applyAlignment="1"/>
    <xf numFmtId="176" fontId="3" fillId="0" borderId="0" xfId="6" applyNumberFormat="1" applyFont="1" applyFill="1" applyAlignment="1">
      <alignment wrapText="1"/>
    </xf>
    <xf numFmtId="0" fontId="3" fillId="0" borderId="0" xfId="6" applyFont="1" applyFill="1" applyAlignment="1">
      <alignment horizontal="left" vertical="center"/>
    </xf>
    <xf numFmtId="176" fontId="8" fillId="0" borderId="0" xfId="6" applyNumberFormat="1" applyFont="1" applyFill="1" applyAlignment="1">
      <alignment horizontal="left"/>
    </xf>
    <xf numFmtId="0" fontId="8" fillId="0" borderId="0" xfId="6" applyFont="1" applyFill="1" applyAlignment="1">
      <alignment horizontal="left" vertical="center" wrapText="1"/>
    </xf>
    <xf numFmtId="0" fontId="8" fillId="0" borderId="0" xfId="6" applyFont="1" applyFill="1" applyAlignment="1">
      <alignment horizontal="left" vertical="center"/>
    </xf>
    <xf numFmtId="176" fontId="8" fillId="0" borderId="0" xfId="6" applyNumberFormat="1" applyFont="1" applyFill="1" applyAlignment="1">
      <alignment horizontal="left" wrapText="1"/>
    </xf>
    <xf numFmtId="0" fontId="0" fillId="0" borderId="0" xfId="5" applyFont="1" applyFill="1" applyAlignment="1"/>
    <xf numFmtId="0" fontId="0" fillId="0" borderId="0" xfId="0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40" fontId="10" fillId="0" borderId="11" xfId="7" applyNumberFormat="1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0" fontId="11" fillId="0" borderId="11" xfId="7" applyFont="1" applyFill="1" applyBorder="1" applyAlignment="1">
      <alignment horizontal="center" vertical="center"/>
    </xf>
    <xf numFmtId="37" fontId="10" fillId="0" borderId="6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40" fontId="10" fillId="0" borderId="14" xfId="7" applyNumberFormat="1" applyFont="1" applyFill="1" applyBorder="1" applyAlignment="1">
      <alignment horizontal="center" vertical="center"/>
    </xf>
    <xf numFmtId="0" fontId="11" fillId="0" borderId="5" xfId="7" applyFont="1" applyFill="1" applyBorder="1" applyAlignment="1">
      <alignment horizontal="center" vertical="center"/>
    </xf>
    <xf numFmtId="177" fontId="3" fillId="0" borderId="6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 wrapText="1"/>
    </xf>
    <xf numFmtId="40" fontId="10" fillId="0" borderId="5" xfId="7" applyNumberFormat="1" applyFont="1" applyFill="1" applyBorder="1" applyAlignment="1">
      <alignment horizontal="center" vertical="center"/>
    </xf>
    <xf numFmtId="179" fontId="3" fillId="4" borderId="9" xfId="4" applyNumberFormat="1" applyFont="1" applyFill="1" applyBorder="1" applyAlignment="1">
      <alignment horizontal="right" vertical="center"/>
    </xf>
    <xf numFmtId="0" fontId="3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179" fontId="3" fillId="0" borderId="6" xfId="1" applyNumberFormat="1" applyFont="1" applyFill="1" applyBorder="1" applyAlignment="1">
      <alignment horizontal="right" vertical="center"/>
    </xf>
    <xf numFmtId="0" fontId="3" fillId="6" borderId="18" xfId="0" applyFont="1" applyFill="1" applyBorder="1" applyAlignment="1">
      <alignment horizontal="right" vertical="center" wrapText="1"/>
    </xf>
    <xf numFmtId="179" fontId="3" fillId="6" borderId="19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7" borderId="0" xfId="0" applyFont="1" applyFill="1" applyAlignment="1">
      <alignment horizontal="right" vertical="center"/>
    </xf>
    <xf numFmtId="10" fontId="12" fillId="7" borderId="0" xfId="3" applyNumberFormat="1" applyFont="1" applyFill="1" applyAlignment="1">
      <alignment vertical="center"/>
    </xf>
    <xf numFmtId="0" fontId="2" fillId="0" borderId="0" xfId="6" applyFont="1" applyAlignment="1">
      <alignment horizontal="center" vertical="center"/>
    </xf>
    <xf numFmtId="0" fontId="6" fillId="2" borderId="10" xfId="4" applyFont="1" applyFill="1" applyBorder="1" applyAlignment="1">
      <alignment horizontal="left" vertical="center"/>
    </xf>
    <xf numFmtId="0" fontId="6" fillId="2" borderId="12" xfId="4" applyFont="1" applyFill="1" applyBorder="1" applyAlignment="1">
      <alignment horizontal="left" vertical="center"/>
    </xf>
    <xf numFmtId="0" fontId="3" fillId="2" borderId="10" xfId="4" applyFont="1" applyFill="1" applyBorder="1" applyAlignment="1">
      <alignment horizontal="left" vertical="center"/>
    </xf>
    <xf numFmtId="0" fontId="3" fillId="2" borderId="12" xfId="4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6" fillId="2" borderId="11" xfId="4" applyFont="1" applyFill="1" applyBorder="1" applyAlignment="1">
      <alignment horizontal="left" vertical="center"/>
    </xf>
    <xf numFmtId="0" fontId="6" fillId="2" borderId="11" xfId="4" applyFont="1" applyFill="1" applyBorder="1" applyAlignment="1">
      <alignment horizontal="center" vertical="center"/>
    </xf>
    <xf numFmtId="0" fontId="3" fillId="0" borderId="10" xfId="6" applyFont="1" applyFill="1" applyBorder="1" applyAlignment="1">
      <alignment horizontal="right" vertical="center" wrapText="1"/>
    </xf>
    <xf numFmtId="0" fontId="3" fillId="0" borderId="11" xfId="6" applyFont="1" applyFill="1" applyBorder="1" applyAlignment="1">
      <alignment horizontal="right" vertical="center" wrapText="1"/>
    </xf>
    <xf numFmtId="0" fontId="3" fillId="0" borderId="11" xfId="6" applyFont="1" applyFill="1" applyBorder="1" applyAlignment="1">
      <alignment horizontal="center" vertical="center" wrapText="1"/>
    </xf>
    <xf numFmtId="0" fontId="3" fillId="0" borderId="14" xfId="6" applyFont="1" applyFill="1" applyBorder="1" applyAlignment="1">
      <alignment horizontal="right" vertical="center" wrapText="1"/>
    </xf>
    <xf numFmtId="176" fontId="3" fillId="4" borderId="7" xfId="4" applyNumberFormat="1" applyFont="1" applyFill="1" applyBorder="1" applyAlignment="1">
      <alignment horizontal="right" vertical="center"/>
    </xf>
    <xf numFmtId="176" fontId="3" fillId="4" borderId="8" xfId="4" applyNumberFormat="1" applyFont="1" applyFill="1" applyBorder="1" applyAlignment="1">
      <alignment horizontal="right" vertical="center"/>
    </xf>
    <xf numFmtId="176" fontId="3" fillId="4" borderId="8" xfId="4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left" vertical="center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E11" sqref="E11"/>
    </sheetView>
  </sheetViews>
  <sheetFormatPr defaultColWidth="8.875" defaultRowHeight="14.25" x14ac:dyDescent="0.15"/>
  <cols>
    <col min="1" max="1" width="5.125" style="3" customWidth="1"/>
    <col min="2" max="2" width="39.625" customWidth="1"/>
    <col min="3" max="3" width="37.625" style="3" customWidth="1"/>
    <col min="4" max="4" width="19.375" customWidth="1"/>
  </cols>
  <sheetData>
    <row r="1" spans="2:4" ht="37.5" customHeight="1" x14ac:dyDescent="0.15">
      <c r="B1" s="67" t="s">
        <v>0</v>
      </c>
      <c r="C1" s="67"/>
    </row>
    <row r="2" spans="2:4" ht="16.5" x14ac:dyDescent="0.35">
      <c r="B2" s="7" t="s">
        <v>1</v>
      </c>
      <c r="C2" s="8" t="s">
        <v>2</v>
      </c>
    </row>
    <row r="3" spans="2:4" ht="16.5" x14ac:dyDescent="0.35">
      <c r="B3" s="7" t="s">
        <v>3</v>
      </c>
      <c r="C3" s="8" t="s">
        <v>4</v>
      </c>
      <c r="D3" s="58"/>
    </row>
    <row r="4" spans="2:4" s="1" customFormat="1" ht="16.5" customHeight="1" x14ac:dyDescent="0.35">
      <c r="B4" s="13" t="s">
        <v>5</v>
      </c>
      <c r="C4" s="14" t="s">
        <v>6</v>
      </c>
    </row>
    <row r="5" spans="2:4" s="1" customFormat="1" ht="16.5" customHeight="1" x14ac:dyDescent="0.15">
      <c r="B5" s="13" t="s">
        <v>7</v>
      </c>
      <c r="C5" s="15"/>
    </row>
    <row r="6" spans="2:4" s="1" customFormat="1" ht="16.5" customHeight="1" x14ac:dyDescent="0.35">
      <c r="B6" s="16"/>
      <c r="C6" s="8"/>
    </row>
    <row r="7" spans="2:4" s="1" customFormat="1" ht="30.75" customHeight="1" x14ac:dyDescent="0.15">
      <c r="B7" s="17" t="s">
        <v>8</v>
      </c>
      <c r="C7" s="20" t="s">
        <v>9</v>
      </c>
    </row>
    <row r="8" spans="2:4" s="1" customFormat="1" ht="15" x14ac:dyDescent="0.15">
      <c r="B8" s="68" t="s">
        <v>10</v>
      </c>
      <c r="C8" s="69"/>
    </row>
    <row r="9" spans="2:4" s="1" customFormat="1" ht="16.5" x14ac:dyDescent="0.15">
      <c r="B9" s="59" t="s">
        <v>11</v>
      </c>
      <c r="C9" s="60">
        <f>Medical!H35</f>
        <v>49740</v>
      </c>
    </row>
    <row r="10" spans="2:4" s="1" customFormat="1" ht="15" x14ac:dyDescent="0.15">
      <c r="B10" s="68" t="s">
        <v>12</v>
      </c>
      <c r="C10" s="69"/>
    </row>
    <row r="11" spans="2:4" s="1" customFormat="1" ht="16.5" x14ac:dyDescent="0.15">
      <c r="B11" s="59" t="s">
        <v>11</v>
      </c>
      <c r="C11" s="60">
        <f>Creative!H16</f>
        <v>23280</v>
      </c>
    </row>
    <row r="12" spans="2:4" s="1" customFormat="1" ht="16.5" x14ac:dyDescent="0.15">
      <c r="B12" s="70" t="s">
        <v>13</v>
      </c>
      <c r="C12" s="71"/>
    </row>
    <row r="13" spans="2:4" ht="16.5" x14ac:dyDescent="0.15">
      <c r="B13" s="59" t="s">
        <v>11</v>
      </c>
      <c r="C13" s="50">
        <f>'Staffing Fee'!H12</f>
        <v>11850</v>
      </c>
    </row>
    <row r="14" spans="2:4" ht="8.1" customHeight="1" x14ac:dyDescent="0.15">
      <c r="B14" s="72"/>
      <c r="C14" s="73"/>
    </row>
    <row r="15" spans="2:4" ht="16.5" x14ac:dyDescent="0.15">
      <c r="B15" s="61" t="s">
        <v>11</v>
      </c>
      <c r="C15" s="62">
        <f>C9+C11+C13</f>
        <v>84870</v>
      </c>
    </row>
    <row r="16" spans="2:4" ht="16.5" x14ac:dyDescent="0.15">
      <c r="B16" s="61" t="s">
        <v>14</v>
      </c>
      <c r="C16" s="62">
        <f>C15*0.06</f>
        <v>5092.2</v>
      </c>
    </row>
    <row r="17" spans="2:3" ht="16.5" x14ac:dyDescent="0.15">
      <c r="B17" s="28" t="s">
        <v>15</v>
      </c>
      <c r="C17" s="53">
        <f>C15+C16</f>
        <v>89962.2</v>
      </c>
    </row>
    <row r="18" spans="2:3" ht="17.25" x14ac:dyDescent="0.15">
      <c r="B18" s="63"/>
      <c r="C18" s="64"/>
    </row>
    <row r="19" spans="2:3" ht="18" x14ac:dyDescent="0.15">
      <c r="B19" s="65" t="s">
        <v>16</v>
      </c>
      <c r="C19" s="66">
        <f>C13/C15</f>
        <v>0.13962530929657122</v>
      </c>
    </row>
    <row r="21" spans="2:3" ht="16.5" x14ac:dyDescent="0.35">
      <c r="B21" s="30"/>
    </row>
    <row r="22" spans="2:3" x14ac:dyDescent="0.2">
      <c r="B22" s="33"/>
    </row>
    <row r="23" spans="2:3" x14ac:dyDescent="0.2">
      <c r="B23" s="33"/>
    </row>
    <row r="24" spans="2:3" x14ac:dyDescent="0.2">
      <c r="B24" s="33"/>
    </row>
    <row r="25" spans="2:3" x14ac:dyDescent="0.2">
      <c r="B25" s="33"/>
    </row>
    <row r="26" spans="2:3" x14ac:dyDescent="0.2">
      <c r="B26" s="33"/>
    </row>
  </sheetData>
  <mergeCells count="5">
    <mergeCell ref="B1:C1"/>
    <mergeCell ref="B8:C8"/>
    <mergeCell ref="B10:C10"/>
    <mergeCell ref="B12:C12"/>
    <mergeCell ref="B14:C14"/>
  </mergeCells>
  <phoneticPr fontId="16" type="noConversion"/>
  <pageMargins left="0.75" right="0.75" top="1" bottom="1" header="0.3" footer="0.3"/>
  <pageSetup paperSize="9" scale="9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16" zoomScale="85" zoomScaleNormal="85" zoomScaleSheetLayoutView="90" workbookViewId="0">
      <selection activeCell="C3" sqref="C3"/>
    </sheetView>
  </sheetViews>
  <sheetFormatPr defaultColWidth="8.875" defaultRowHeight="14.25" x14ac:dyDescent="0.15"/>
  <cols>
    <col min="1" max="1" width="5.125" style="3" customWidth="1"/>
    <col min="2" max="2" width="28.25" customWidth="1"/>
    <col min="3" max="3" width="37.125" style="4" customWidth="1"/>
    <col min="4" max="4" width="17.625" style="4" customWidth="1"/>
    <col min="5" max="5" width="11" style="38" customWidth="1"/>
    <col min="6" max="6" width="8.375" customWidth="1"/>
    <col min="7" max="7" width="10.125" style="3" customWidth="1"/>
    <col min="8" max="8" width="14.875" style="3" customWidth="1"/>
    <col min="9" max="9" width="13.625" customWidth="1"/>
  </cols>
  <sheetData>
    <row r="1" spans="1:8" ht="37.5" customHeight="1" x14ac:dyDescent="0.15">
      <c r="B1" s="67" t="s">
        <v>0</v>
      </c>
      <c r="C1" s="67"/>
      <c r="D1" s="6"/>
      <c r="E1" s="5"/>
      <c r="F1" s="6"/>
      <c r="G1" s="6"/>
      <c r="H1" s="6"/>
    </row>
    <row r="2" spans="1:8" ht="16.5" x14ac:dyDescent="0.35">
      <c r="B2" s="8" t="s">
        <v>17</v>
      </c>
      <c r="C2" s="8" t="s">
        <v>2</v>
      </c>
      <c r="D2" s="9"/>
      <c r="E2" s="10"/>
      <c r="F2" s="10"/>
      <c r="G2" s="11"/>
      <c r="H2" s="11"/>
    </row>
    <row r="3" spans="1:8" ht="16.5" x14ac:dyDescent="0.35">
      <c r="B3" s="7" t="s">
        <v>3</v>
      </c>
      <c r="C3" s="8" t="s">
        <v>4</v>
      </c>
      <c r="D3" s="12"/>
      <c r="E3" s="10"/>
      <c r="F3" s="10"/>
      <c r="G3" s="11"/>
      <c r="H3" s="11"/>
    </row>
    <row r="4" spans="1:8" s="1" customFormat="1" ht="16.5" customHeight="1" x14ac:dyDescent="0.35">
      <c r="B4" s="13" t="s">
        <v>5</v>
      </c>
      <c r="C4" s="14" t="s">
        <v>6</v>
      </c>
      <c r="D4" s="13"/>
      <c r="E4" s="39"/>
      <c r="F4" s="13"/>
      <c r="G4" s="13"/>
      <c r="H4" s="13"/>
    </row>
    <row r="5" spans="1:8" s="1" customFormat="1" ht="16.5" customHeight="1" x14ac:dyDescent="0.15">
      <c r="B5" s="13" t="s">
        <v>7</v>
      </c>
      <c r="C5" s="15"/>
      <c r="D5" s="13"/>
      <c r="E5" s="39"/>
      <c r="F5" s="13"/>
      <c r="G5" s="13"/>
      <c r="H5" s="13"/>
    </row>
    <row r="6" spans="1:8" s="1" customFormat="1" ht="16.5" customHeight="1" x14ac:dyDescent="0.35">
      <c r="B6" s="16"/>
      <c r="C6" s="8"/>
      <c r="D6" s="16"/>
      <c r="E6" s="39"/>
      <c r="F6" s="16"/>
      <c r="G6" s="16"/>
      <c r="H6" s="16"/>
    </row>
    <row r="7" spans="1:8" s="1" customFormat="1" ht="30.75" customHeight="1" x14ac:dyDescent="0.15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1:8" s="1" customFormat="1" ht="15" x14ac:dyDescent="0.15">
      <c r="B8" s="68" t="s">
        <v>24</v>
      </c>
      <c r="C8" s="74"/>
      <c r="D8" s="74"/>
      <c r="E8" s="75"/>
      <c r="F8" s="74"/>
      <c r="G8" s="74"/>
      <c r="H8" s="69"/>
    </row>
    <row r="9" spans="1:8" s="37" customFormat="1" ht="16.5" x14ac:dyDescent="0.15">
      <c r="B9" s="46" t="s">
        <v>25</v>
      </c>
      <c r="C9" s="51" t="s">
        <v>26</v>
      </c>
      <c r="D9" s="83">
        <v>2021</v>
      </c>
      <c r="E9" s="52">
        <v>300</v>
      </c>
      <c r="F9" s="43" t="s">
        <v>27</v>
      </c>
      <c r="G9" s="49">
        <v>35</v>
      </c>
      <c r="H9" s="45">
        <f t="shared" ref="H9:H15" si="0">E9*G9</f>
        <v>10500</v>
      </c>
    </row>
    <row r="10" spans="1:8" s="37" customFormat="1" ht="16.5" x14ac:dyDescent="0.15">
      <c r="B10" s="46" t="s">
        <v>28</v>
      </c>
      <c r="C10" s="51" t="s">
        <v>29</v>
      </c>
      <c r="D10" s="84"/>
      <c r="E10" s="52">
        <v>2000</v>
      </c>
      <c r="F10" s="43" t="s">
        <v>30</v>
      </c>
      <c r="G10" s="49">
        <v>1</v>
      </c>
      <c r="H10" s="45">
        <f t="shared" si="0"/>
        <v>2000</v>
      </c>
    </row>
    <row r="11" spans="1:8" s="37" customFormat="1" ht="16.5" x14ac:dyDescent="0.15">
      <c r="B11" s="46" t="s">
        <v>31</v>
      </c>
      <c r="C11" s="51" t="s">
        <v>32</v>
      </c>
      <c r="D11" s="84"/>
      <c r="E11" s="52">
        <v>20</v>
      </c>
      <c r="F11" s="43" t="s">
        <v>33</v>
      </c>
      <c r="G11" s="49">
        <v>5</v>
      </c>
      <c r="H11" s="45">
        <f t="shared" si="0"/>
        <v>100</v>
      </c>
    </row>
    <row r="12" spans="1:8" s="37" customFormat="1" ht="16.5" x14ac:dyDescent="0.15">
      <c r="B12" s="46" t="s">
        <v>34</v>
      </c>
      <c r="C12" s="56" t="s">
        <v>35</v>
      </c>
      <c r="D12" s="84"/>
      <c r="E12" s="52">
        <v>15</v>
      </c>
      <c r="F12" s="43" t="s">
        <v>36</v>
      </c>
      <c r="G12" s="49">
        <v>15</v>
      </c>
      <c r="H12" s="45">
        <f t="shared" si="0"/>
        <v>225</v>
      </c>
    </row>
    <row r="13" spans="1:8" s="37" customFormat="1" ht="16.5" x14ac:dyDescent="0.15">
      <c r="B13" s="46" t="s">
        <v>37</v>
      </c>
      <c r="C13" s="51" t="s">
        <v>37</v>
      </c>
      <c r="D13" s="84"/>
      <c r="E13" s="52">
        <v>7</v>
      </c>
      <c r="F13" s="43" t="s">
        <v>36</v>
      </c>
      <c r="G13" s="49">
        <v>15</v>
      </c>
      <c r="H13" s="45">
        <f t="shared" si="0"/>
        <v>105</v>
      </c>
    </row>
    <row r="14" spans="1:8" s="37" customFormat="1" ht="16.5" x14ac:dyDescent="0.15">
      <c r="B14" s="46" t="s">
        <v>38</v>
      </c>
      <c r="C14" s="57" t="s">
        <v>38</v>
      </c>
      <c r="D14" s="84"/>
      <c r="E14" s="52">
        <v>10</v>
      </c>
      <c r="F14" s="43" t="s">
        <v>36</v>
      </c>
      <c r="G14" s="49">
        <v>15</v>
      </c>
      <c r="H14" s="45">
        <f t="shared" si="0"/>
        <v>150</v>
      </c>
    </row>
    <row r="15" spans="1:8" ht="16.5" x14ac:dyDescent="0.15">
      <c r="A15"/>
      <c r="B15" s="46" t="s">
        <v>39</v>
      </c>
      <c r="C15" s="51" t="s">
        <v>40</v>
      </c>
      <c r="D15" s="85"/>
      <c r="E15" s="52">
        <v>100</v>
      </c>
      <c r="F15" s="43" t="s">
        <v>27</v>
      </c>
      <c r="G15" s="49">
        <v>35</v>
      </c>
      <c r="H15" s="45">
        <f t="shared" si="0"/>
        <v>3500</v>
      </c>
    </row>
    <row r="16" spans="1:8" s="37" customFormat="1" ht="16.5" x14ac:dyDescent="0.15">
      <c r="B16" s="76" t="s">
        <v>41</v>
      </c>
      <c r="C16" s="77"/>
      <c r="D16" s="77"/>
      <c r="E16" s="78"/>
      <c r="F16" s="77"/>
      <c r="G16" s="79"/>
      <c r="H16" s="50">
        <f>SUM(H9:H15)</f>
        <v>16580</v>
      </c>
    </row>
    <row r="17" spans="1:8" s="37" customFormat="1" ht="15" x14ac:dyDescent="0.15">
      <c r="B17" s="68" t="s">
        <v>42</v>
      </c>
      <c r="C17" s="74"/>
      <c r="D17" s="74"/>
      <c r="E17" s="75"/>
      <c r="F17" s="74"/>
      <c r="G17" s="74"/>
      <c r="H17" s="69"/>
    </row>
    <row r="18" spans="1:8" s="37" customFormat="1" ht="16.5" x14ac:dyDescent="0.15">
      <c r="B18" s="46" t="s">
        <v>25</v>
      </c>
      <c r="C18" s="51" t="s">
        <v>26</v>
      </c>
      <c r="D18" s="83">
        <v>2021</v>
      </c>
      <c r="E18" s="52">
        <v>300</v>
      </c>
      <c r="F18" s="43" t="s">
        <v>27</v>
      </c>
      <c r="G18" s="49">
        <v>35</v>
      </c>
      <c r="H18" s="45">
        <f t="shared" ref="H18:H24" si="1">E18*G18</f>
        <v>10500</v>
      </c>
    </row>
    <row r="19" spans="1:8" ht="16.5" x14ac:dyDescent="0.15">
      <c r="A19"/>
      <c r="B19" s="46" t="s">
        <v>28</v>
      </c>
      <c r="C19" s="51" t="s">
        <v>29</v>
      </c>
      <c r="D19" s="84"/>
      <c r="E19" s="52">
        <v>2000</v>
      </c>
      <c r="F19" s="43" t="s">
        <v>30</v>
      </c>
      <c r="G19" s="49">
        <v>1</v>
      </c>
      <c r="H19" s="45">
        <f t="shared" si="1"/>
        <v>2000</v>
      </c>
    </row>
    <row r="20" spans="1:8" s="1" customFormat="1" ht="16.5" x14ac:dyDescent="0.15">
      <c r="B20" s="46" t="s">
        <v>31</v>
      </c>
      <c r="C20" s="51" t="s">
        <v>32</v>
      </c>
      <c r="D20" s="84"/>
      <c r="E20" s="52">
        <v>20</v>
      </c>
      <c r="F20" s="43" t="s">
        <v>33</v>
      </c>
      <c r="G20" s="49">
        <v>5</v>
      </c>
      <c r="H20" s="45">
        <f t="shared" si="1"/>
        <v>100</v>
      </c>
    </row>
    <row r="21" spans="1:8" ht="16.5" x14ac:dyDescent="0.15">
      <c r="A21"/>
      <c r="B21" s="46" t="s">
        <v>34</v>
      </c>
      <c r="C21" s="56" t="s">
        <v>35</v>
      </c>
      <c r="D21" s="84"/>
      <c r="E21" s="52">
        <v>15</v>
      </c>
      <c r="F21" s="43" t="s">
        <v>36</v>
      </c>
      <c r="G21" s="49">
        <v>15</v>
      </c>
      <c r="H21" s="45">
        <f t="shared" si="1"/>
        <v>225</v>
      </c>
    </row>
    <row r="22" spans="1:8" s="1" customFormat="1" ht="16.5" x14ac:dyDescent="0.15">
      <c r="B22" s="46" t="s">
        <v>37</v>
      </c>
      <c r="C22" s="51" t="s">
        <v>37</v>
      </c>
      <c r="D22" s="84"/>
      <c r="E22" s="52">
        <v>7</v>
      </c>
      <c r="F22" s="43" t="s">
        <v>36</v>
      </c>
      <c r="G22" s="49">
        <v>15</v>
      </c>
      <c r="H22" s="45">
        <f t="shared" si="1"/>
        <v>105</v>
      </c>
    </row>
    <row r="23" spans="1:8" s="37" customFormat="1" ht="16.5" x14ac:dyDescent="0.15">
      <c r="B23" s="46" t="s">
        <v>38</v>
      </c>
      <c r="C23" s="57" t="s">
        <v>38</v>
      </c>
      <c r="D23" s="84"/>
      <c r="E23" s="52">
        <v>10</v>
      </c>
      <c r="F23" s="43" t="s">
        <v>36</v>
      </c>
      <c r="G23" s="49">
        <v>15</v>
      </c>
      <c r="H23" s="45">
        <f t="shared" si="1"/>
        <v>150</v>
      </c>
    </row>
    <row r="24" spans="1:8" s="37" customFormat="1" ht="16.5" x14ac:dyDescent="0.15">
      <c r="B24" s="46" t="s">
        <v>39</v>
      </c>
      <c r="C24" s="51" t="s">
        <v>40</v>
      </c>
      <c r="D24" s="85"/>
      <c r="E24" s="52">
        <v>100</v>
      </c>
      <c r="F24" s="43" t="s">
        <v>27</v>
      </c>
      <c r="G24" s="49">
        <v>35</v>
      </c>
      <c r="H24" s="45">
        <f t="shared" si="1"/>
        <v>3500</v>
      </c>
    </row>
    <row r="25" spans="1:8" s="37" customFormat="1" ht="16.5" x14ac:dyDescent="0.15">
      <c r="B25" s="76" t="s">
        <v>41</v>
      </c>
      <c r="C25" s="77"/>
      <c r="D25" s="77"/>
      <c r="E25" s="78"/>
      <c r="F25" s="77"/>
      <c r="G25" s="79"/>
      <c r="H25" s="50">
        <f>SUM(H18:H24)</f>
        <v>16580</v>
      </c>
    </row>
    <row r="26" spans="1:8" ht="15" x14ac:dyDescent="0.15">
      <c r="A26"/>
      <c r="B26" s="68" t="s">
        <v>43</v>
      </c>
      <c r="C26" s="74"/>
      <c r="D26" s="74"/>
      <c r="E26" s="75"/>
      <c r="F26" s="74"/>
      <c r="G26" s="74"/>
      <c r="H26" s="69"/>
    </row>
    <row r="27" spans="1:8" s="1" customFormat="1" ht="16.5" x14ac:dyDescent="0.15">
      <c r="B27" s="46" t="s">
        <v>25</v>
      </c>
      <c r="C27" s="51" t="s">
        <v>26</v>
      </c>
      <c r="D27" s="83">
        <v>2021</v>
      </c>
      <c r="E27" s="52">
        <v>300</v>
      </c>
      <c r="F27" s="43" t="s">
        <v>27</v>
      </c>
      <c r="G27" s="49">
        <v>35</v>
      </c>
      <c r="H27" s="45">
        <f t="shared" ref="H27:H33" si="2">E27*G27</f>
        <v>10500</v>
      </c>
    </row>
    <row r="28" spans="1:8" ht="16.5" x14ac:dyDescent="0.15">
      <c r="A28"/>
      <c r="B28" s="46" t="s">
        <v>28</v>
      </c>
      <c r="C28" s="51" t="s">
        <v>29</v>
      </c>
      <c r="D28" s="84"/>
      <c r="E28" s="52">
        <v>2000</v>
      </c>
      <c r="F28" s="43" t="s">
        <v>30</v>
      </c>
      <c r="G28" s="49">
        <v>1</v>
      </c>
      <c r="H28" s="45">
        <f t="shared" si="2"/>
        <v>2000</v>
      </c>
    </row>
    <row r="29" spans="1:8" ht="16.5" x14ac:dyDescent="0.15">
      <c r="A29"/>
      <c r="B29" s="46" t="s">
        <v>31</v>
      </c>
      <c r="C29" s="51" t="s">
        <v>32</v>
      </c>
      <c r="D29" s="84"/>
      <c r="E29" s="52">
        <v>20</v>
      </c>
      <c r="F29" s="43" t="s">
        <v>33</v>
      </c>
      <c r="G29" s="49">
        <v>5</v>
      </c>
      <c r="H29" s="45">
        <f t="shared" si="2"/>
        <v>100</v>
      </c>
    </row>
    <row r="30" spans="1:8" ht="16.5" x14ac:dyDescent="0.15">
      <c r="A30"/>
      <c r="B30" s="46" t="s">
        <v>34</v>
      </c>
      <c r="C30" s="56" t="s">
        <v>35</v>
      </c>
      <c r="D30" s="84"/>
      <c r="E30" s="52">
        <v>15</v>
      </c>
      <c r="F30" s="43" t="s">
        <v>36</v>
      </c>
      <c r="G30" s="49">
        <v>15</v>
      </c>
      <c r="H30" s="45">
        <f t="shared" si="2"/>
        <v>225</v>
      </c>
    </row>
    <row r="31" spans="1:8" ht="16.5" x14ac:dyDescent="0.15">
      <c r="A31"/>
      <c r="B31" s="46" t="s">
        <v>37</v>
      </c>
      <c r="C31" s="51" t="s">
        <v>37</v>
      </c>
      <c r="D31" s="84"/>
      <c r="E31" s="52">
        <v>7</v>
      </c>
      <c r="F31" s="43" t="s">
        <v>36</v>
      </c>
      <c r="G31" s="49">
        <v>15</v>
      </c>
      <c r="H31" s="45">
        <f t="shared" si="2"/>
        <v>105</v>
      </c>
    </row>
    <row r="32" spans="1:8" ht="16.5" x14ac:dyDescent="0.15">
      <c r="A32"/>
      <c r="B32" s="46" t="s">
        <v>38</v>
      </c>
      <c r="C32" s="57" t="s">
        <v>38</v>
      </c>
      <c r="D32" s="84"/>
      <c r="E32" s="52">
        <v>10</v>
      </c>
      <c r="F32" s="43" t="s">
        <v>36</v>
      </c>
      <c r="G32" s="49">
        <v>15</v>
      </c>
      <c r="H32" s="45">
        <f t="shared" si="2"/>
        <v>150</v>
      </c>
    </row>
    <row r="33" spans="1:8" s="37" customFormat="1" ht="16.5" x14ac:dyDescent="0.15">
      <c r="B33" s="46" t="s">
        <v>39</v>
      </c>
      <c r="C33" s="51" t="s">
        <v>40</v>
      </c>
      <c r="D33" s="85"/>
      <c r="E33" s="52">
        <v>100</v>
      </c>
      <c r="F33" s="43" t="s">
        <v>27</v>
      </c>
      <c r="G33" s="49">
        <v>35</v>
      </c>
      <c r="H33" s="45">
        <f t="shared" si="2"/>
        <v>3500</v>
      </c>
    </row>
    <row r="34" spans="1:8" ht="16.5" x14ac:dyDescent="0.15">
      <c r="A34"/>
      <c r="B34" s="76" t="s">
        <v>41</v>
      </c>
      <c r="C34" s="77"/>
      <c r="D34" s="77"/>
      <c r="E34" s="78"/>
      <c r="F34" s="77"/>
      <c r="G34" s="79"/>
      <c r="H34" s="50">
        <f>SUM(H27:H33)</f>
        <v>16580</v>
      </c>
    </row>
    <row r="35" spans="1:8" ht="16.5" x14ac:dyDescent="0.15">
      <c r="B35" s="80" t="s">
        <v>11</v>
      </c>
      <c r="C35" s="81"/>
      <c r="D35" s="81"/>
      <c r="E35" s="82"/>
      <c r="F35" s="81"/>
      <c r="G35" s="81"/>
      <c r="H35" s="53">
        <f>H16+H25+H34</f>
        <v>49740</v>
      </c>
    </row>
    <row r="39" spans="1:8" ht="16.5" x14ac:dyDescent="0.35">
      <c r="B39" s="30"/>
      <c r="C39" s="31"/>
      <c r="D39" s="31"/>
      <c r="E39" s="54"/>
    </row>
    <row r="40" spans="1:8" x14ac:dyDescent="0.2">
      <c r="B40" s="33"/>
      <c r="C40" s="34"/>
      <c r="D40" s="34"/>
      <c r="E40" s="55"/>
    </row>
    <row r="41" spans="1:8" x14ac:dyDescent="0.2">
      <c r="B41" s="33"/>
      <c r="C41" s="34"/>
      <c r="D41" s="34"/>
      <c r="E41" s="55"/>
    </row>
    <row r="42" spans="1:8" x14ac:dyDescent="0.2">
      <c r="B42" s="33"/>
      <c r="C42" s="34"/>
      <c r="D42" s="34"/>
      <c r="E42" s="55"/>
    </row>
    <row r="43" spans="1:8" x14ac:dyDescent="0.2">
      <c r="B43" s="33"/>
      <c r="C43" s="34"/>
      <c r="D43" s="34"/>
      <c r="E43" s="55"/>
    </row>
    <row r="44" spans="1:8" x14ac:dyDescent="0.2">
      <c r="B44" s="33"/>
      <c r="C44" s="36"/>
      <c r="D44" s="36"/>
      <c r="E44" s="55"/>
    </row>
  </sheetData>
  <mergeCells count="11">
    <mergeCell ref="B1:C1"/>
    <mergeCell ref="B8:H8"/>
    <mergeCell ref="B16:G16"/>
    <mergeCell ref="B17:H17"/>
    <mergeCell ref="B25:G25"/>
    <mergeCell ref="B26:H26"/>
    <mergeCell ref="B34:G34"/>
    <mergeCell ref="B35:G35"/>
    <mergeCell ref="D9:D15"/>
    <mergeCell ref="D18:D24"/>
    <mergeCell ref="D27:D33"/>
  </mergeCells>
  <phoneticPr fontId="16" type="noConversion"/>
  <pageMargins left="0.75" right="0.75" top="1" bottom="1" header="0.3" footer="0.3"/>
  <pageSetup paperSize="9" scale="6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4" zoomScaleSheetLayoutView="90" workbookViewId="0">
      <selection activeCell="E19" sqref="E19"/>
    </sheetView>
  </sheetViews>
  <sheetFormatPr defaultColWidth="8.875" defaultRowHeight="14.25" x14ac:dyDescent="0.15"/>
  <cols>
    <col min="1" max="1" width="5.125" style="3" customWidth="1"/>
    <col min="2" max="2" width="34.375" customWidth="1"/>
    <col min="3" max="3" width="44" style="4" customWidth="1"/>
    <col min="4" max="4" width="17.625" style="4" customWidth="1"/>
    <col min="5" max="5" width="11" style="38" customWidth="1"/>
    <col min="6" max="6" width="8.375" customWidth="1"/>
    <col min="7" max="7" width="10.125" style="3" customWidth="1"/>
    <col min="8" max="8" width="14.875" style="3" customWidth="1"/>
    <col min="9" max="9" width="13.625" customWidth="1"/>
  </cols>
  <sheetData>
    <row r="1" spans="2:8" ht="37.5" customHeight="1" x14ac:dyDescent="0.15">
      <c r="B1" s="67" t="s">
        <v>0</v>
      </c>
      <c r="C1" s="67"/>
      <c r="D1" s="6"/>
      <c r="E1" s="5"/>
      <c r="F1" s="6"/>
      <c r="G1" s="6"/>
      <c r="H1" s="6"/>
    </row>
    <row r="2" spans="2:8" ht="16.5" x14ac:dyDescent="0.35">
      <c r="B2" s="7" t="s">
        <v>1</v>
      </c>
      <c r="C2" s="8" t="s">
        <v>2</v>
      </c>
      <c r="D2" s="9"/>
      <c r="E2" s="10"/>
      <c r="F2" s="10"/>
      <c r="G2" s="11"/>
      <c r="H2" s="11"/>
    </row>
    <row r="3" spans="2:8" ht="16.5" x14ac:dyDescent="0.35">
      <c r="B3" s="7" t="s">
        <v>3</v>
      </c>
      <c r="C3" s="8" t="s">
        <v>4</v>
      </c>
      <c r="D3" s="12"/>
      <c r="E3" s="10"/>
      <c r="F3" s="10"/>
      <c r="G3" s="11"/>
      <c r="H3" s="11"/>
    </row>
    <row r="4" spans="2:8" s="1" customFormat="1" ht="16.5" customHeight="1" x14ac:dyDescent="0.35">
      <c r="B4" s="13" t="s">
        <v>5</v>
      </c>
      <c r="C4" s="14" t="s">
        <v>6</v>
      </c>
      <c r="D4" s="13"/>
      <c r="E4" s="39"/>
      <c r="F4" s="13"/>
      <c r="G4" s="13"/>
      <c r="H4" s="13"/>
    </row>
    <row r="5" spans="2:8" s="1" customFormat="1" ht="16.5" customHeight="1" x14ac:dyDescent="0.15">
      <c r="B5" s="13" t="s">
        <v>7</v>
      </c>
      <c r="C5" s="15"/>
      <c r="D5" s="13"/>
      <c r="E5" s="39"/>
      <c r="F5" s="13"/>
      <c r="G5" s="13"/>
      <c r="H5" s="13"/>
    </row>
    <row r="6" spans="2:8" s="1" customFormat="1" ht="16.5" customHeight="1" x14ac:dyDescent="0.35">
      <c r="B6" s="16"/>
      <c r="C6" s="8"/>
      <c r="D6" s="16"/>
      <c r="E6" s="39"/>
      <c r="F6" s="16"/>
      <c r="G6" s="16"/>
      <c r="H6" s="16"/>
    </row>
    <row r="7" spans="2:8" s="1" customFormat="1" ht="30.75" customHeight="1" x14ac:dyDescent="0.15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2:8" s="1" customFormat="1" ht="15" x14ac:dyDescent="0.15">
      <c r="B8" s="87" t="s">
        <v>59</v>
      </c>
      <c r="C8" s="74"/>
      <c r="D8" s="74"/>
      <c r="E8" s="75"/>
      <c r="F8" s="74"/>
      <c r="G8" s="74"/>
      <c r="H8" s="69"/>
    </row>
    <row r="9" spans="2:8" s="37" customFormat="1" ht="16.5" x14ac:dyDescent="0.15">
      <c r="B9" s="40" t="s">
        <v>44</v>
      </c>
      <c r="C9" s="41" t="s">
        <v>45</v>
      </c>
      <c r="D9" s="86">
        <v>2021</v>
      </c>
      <c r="E9" s="42">
        <v>2000</v>
      </c>
      <c r="F9" s="43" t="s">
        <v>46</v>
      </c>
      <c r="G9" s="44">
        <v>6</v>
      </c>
      <c r="H9" s="45">
        <f>E9*G9</f>
        <v>12000</v>
      </c>
    </row>
    <row r="10" spans="2:8" s="37" customFormat="1" ht="16.5" x14ac:dyDescent="0.15">
      <c r="B10" s="46" t="s">
        <v>47</v>
      </c>
      <c r="C10" s="47" t="s">
        <v>48</v>
      </c>
      <c r="D10" s="86"/>
      <c r="E10" s="48">
        <v>450</v>
      </c>
      <c r="F10" s="43" t="s">
        <v>27</v>
      </c>
      <c r="G10" s="49">
        <v>6</v>
      </c>
      <c r="H10" s="45">
        <f>E10*G10</f>
        <v>2700</v>
      </c>
    </row>
    <row r="11" spans="2:8" s="37" customFormat="1" ht="16.5" x14ac:dyDescent="0.15">
      <c r="B11" s="76" t="s">
        <v>41</v>
      </c>
      <c r="C11" s="77"/>
      <c r="D11" s="77"/>
      <c r="E11" s="78"/>
      <c r="F11" s="77"/>
      <c r="G11" s="79"/>
      <c r="H11" s="50">
        <f>SUM(H9:H10)</f>
        <v>14700</v>
      </c>
    </row>
    <row r="12" spans="2:8" s="37" customFormat="1" ht="15" x14ac:dyDescent="0.15">
      <c r="B12" s="68" t="s">
        <v>49</v>
      </c>
      <c r="C12" s="74"/>
      <c r="D12" s="74"/>
      <c r="E12" s="75"/>
      <c r="F12" s="74"/>
      <c r="G12" s="74"/>
      <c r="H12" s="69"/>
    </row>
    <row r="13" spans="2:8" s="37" customFormat="1" ht="16.5" x14ac:dyDescent="0.15">
      <c r="B13" s="46" t="s">
        <v>50</v>
      </c>
      <c r="C13" s="51" t="s">
        <v>26</v>
      </c>
      <c r="D13" s="83">
        <v>2021</v>
      </c>
      <c r="E13" s="52">
        <v>800</v>
      </c>
      <c r="F13" s="43" t="s">
        <v>27</v>
      </c>
      <c r="G13" s="49">
        <v>6</v>
      </c>
      <c r="H13" s="45">
        <f>E13*G13</f>
        <v>4800</v>
      </c>
    </row>
    <row r="14" spans="2:8" s="37" customFormat="1" ht="16.5" x14ac:dyDescent="0.15">
      <c r="B14" s="46" t="s">
        <v>51</v>
      </c>
      <c r="C14" s="51" t="s">
        <v>52</v>
      </c>
      <c r="D14" s="84"/>
      <c r="E14" s="52">
        <v>630</v>
      </c>
      <c r="F14" s="43" t="s">
        <v>27</v>
      </c>
      <c r="G14" s="49">
        <v>6</v>
      </c>
      <c r="H14" s="45">
        <f>E14*G14</f>
        <v>3780</v>
      </c>
    </row>
    <row r="15" spans="2:8" s="37" customFormat="1" ht="16.5" x14ac:dyDescent="0.15">
      <c r="B15" s="76" t="s">
        <v>41</v>
      </c>
      <c r="C15" s="77"/>
      <c r="D15" s="77"/>
      <c r="E15" s="78"/>
      <c r="F15" s="77"/>
      <c r="G15" s="79"/>
      <c r="H15" s="50">
        <f>SUM(H13:H14)</f>
        <v>8580</v>
      </c>
    </row>
    <row r="16" spans="2:8" ht="16.5" x14ac:dyDescent="0.15">
      <c r="B16" s="80" t="s">
        <v>11</v>
      </c>
      <c r="C16" s="81"/>
      <c r="D16" s="81"/>
      <c r="E16" s="82"/>
      <c r="F16" s="81"/>
      <c r="G16" s="81"/>
      <c r="H16" s="53">
        <f>H11+H15</f>
        <v>23280</v>
      </c>
    </row>
    <row r="20" spans="2:5" ht="16.5" x14ac:dyDescent="0.35">
      <c r="B20" s="30"/>
      <c r="C20" s="31"/>
      <c r="D20" s="31"/>
      <c r="E20" s="54"/>
    </row>
    <row r="21" spans="2:5" x14ac:dyDescent="0.2">
      <c r="B21" s="33"/>
      <c r="C21" s="34"/>
      <c r="D21" s="34"/>
      <c r="E21" s="55"/>
    </row>
    <row r="22" spans="2:5" x14ac:dyDescent="0.2">
      <c r="B22" s="33"/>
      <c r="C22" s="34"/>
      <c r="D22" s="34"/>
      <c r="E22" s="55"/>
    </row>
    <row r="23" spans="2:5" x14ac:dyDescent="0.2">
      <c r="B23" s="33"/>
      <c r="C23" s="34"/>
      <c r="D23" s="34"/>
      <c r="E23" s="55"/>
    </row>
    <row r="24" spans="2:5" x14ac:dyDescent="0.2">
      <c r="B24" s="33"/>
      <c r="C24" s="34"/>
      <c r="D24" s="34"/>
      <c r="E24" s="55"/>
    </row>
    <row r="25" spans="2:5" x14ac:dyDescent="0.2">
      <c r="B25" s="33"/>
      <c r="C25" s="36"/>
      <c r="D25" s="36"/>
      <c r="E25" s="55"/>
    </row>
  </sheetData>
  <mergeCells count="8">
    <mergeCell ref="B16:G16"/>
    <mergeCell ref="D9:D10"/>
    <mergeCell ref="D13:D14"/>
    <mergeCell ref="B1:C1"/>
    <mergeCell ref="B8:H8"/>
    <mergeCell ref="B11:G11"/>
    <mergeCell ref="B12:H12"/>
    <mergeCell ref="B15:G15"/>
  </mergeCells>
  <phoneticPr fontId="16" type="noConversion"/>
  <pageMargins left="0.75" right="0.75" top="1" bottom="1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85" zoomScaleNormal="85" workbookViewId="0">
      <selection activeCell="C3" sqref="C3"/>
    </sheetView>
  </sheetViews>
  <sheetFormatPr defaultColWidth="8.875" defaultRowHeight="14.25" x14ac:dyDescent="0.15"/>
  <cols>
    <col min="1" max="1" width="5.125" style="3" customWidth="1"/>
    <col min="2" max="2" width="26.125" customWidth="1"/>
    <col min="3" max="3" width="38.125" style="4" customWidth="1"/>
    <col min="4" max="4" width="17.125" style="4" customWidth="1"/>
    <col min="5" max="5" width="11" customWidth="1"/>
    <col min="6" max="6" width="8.375" customWidth="1"/>
    <col min="7" max="7" width="10.125" style="3" customWidth="1"/>
    <col min="8" max="8" width="14.875" style="3" customWidth="1"/>
  </cols>
  <sheetData>
    <row r="1" spans="1:8" ht="37.5" customHeight="1" x14ac:dyDescent="0.15">
      <c r="B1" s="67" t="s">
        <v>0</v>
      </c>
      <c r="C1" s="67"/>
      <c r="D1" s="6"/>
      <c r="E1" s="6"/>
      <c r="F1" s="6"/>
      <c r="G1" s="6"/>
      <c r="H1" s="6"/>
    </row>
    <row r="2" spans="1:8" ht="16.5" x14ac:dyDescent="0.35">
      <c r="B2" s="7" t="s">
        <v>1</v>
      </c>
      <c r="C2" s="8" t="s">
        <v>2</v>
      </c>
      <c r="D2" s="9"/>
      <c r="E2" s="10"/>
      <c r="F2" s="10"/>
      <c r="G2" s="11"/>
      <c r="H2" s="11"/>
    </row>
    <row r="3" spans="1:8" ht="16.5" x14ac:dyDescent="0.35">
      <c r="B3" s="7" t="s">
        <v>3</v>
      </c>
      <c r="C3" s="8" t="s">
        <v>4</v>
      </c>
      <c r="D3" s="12"/>
      <c r="E3" s="10"/>
      <c r="F3" s="10"/>
      <c r="G3" s="11"/>
      <c r="H3" s="11"/>
    </row>
    <row r="4" spans="1:8" s="1" customFormat="1" ht="16.5" customHeight="1" x14ac:dyDescent="0.35">
      <c r="B4" s="13" t="s">
        <v>5</v>
      </c>
      <c r="C4" s="14" t="s">
        <v>6</v>
      </c>
      <c r="D4" s="13"/>
      <c r="E4" s="13"/>
      <c r="F4" s="13"/>
      <c r="G4" s="13"/>
      <c r="H4" s="13"/>
    </row>
    <row r="5" spans="1:8" s="1" customFormat="1" ht="16.5" customHeight="1" x14ac:dyDescent="0.15">
      <c r="B5" s="13" t="s">
        <v>7</v>
      </c>
      <c r="C5" s="15"/>
      <c r="D5" s="13"/>
      <c r="E5" s="13"/>
      <c r="F5" s="13"/>
      <c r="G5" s="13"/>
      <c r="H5" s="13"/>
    </row>
    <row r="6" spans="1:8" s="1" customFormat="1" ht="16.5" customHeight="1" x14ac:dyDescent="0.35">
      <c r="B6" s="16"/>
      <c r="C6" s="8"/>
      <c r="D6" s="16"/>
      <c r="E6" s="16"/>
      <c r="F6" s="16"/>
      <c r="G6" s="16"/>
      <c r="H6" s="16"/>
    </row>
    <row r="7" spans="1:8" s="1" customFormat="1" ht="39" customHeight="1" x14ac:dyDescent="0.15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1:8" ht="33.75" customHeight="1" x14ac:dyDescent="0.15">
      <c r="B8" s="88" t="s">
        <v>53</v>
      </c>
      <c r="C8" s="89"/>
      <c r="D8" s="89"/>
      <c r="E8" s="89"/>
      <c r="F8" s="89"/>
      <c r="G8" s="89"/>
      <c r="H8" s="90"/>
    </row>
    <row r="9" spans="1:8" s="2" customFormat="1" ht="16.5" x14ac:dyDescent="0.3">
      <c r="A9" s="21"/>
      <c r="B9" s="22" t="s">
        <v>54</v>
      </c>
      <c r="C9" s="91" t="s">
        <v>55</v>
      </c>
      <c r="D9" s="92">
        <v>2021</v>
      </c>
      <c r="E9" s="23">
        <v>400</v>
      </c>
      <c r="F9" s="24" t="s">
        <v>56</v>
      </c>
      <c r="G9" s="25">
        <v>15</v>
      </c>
      <c r="H9" s="26">
        <f>E9*G9</f>
        <v>6000</v>
      </c>
    </row>
    <row r="10" spans="1:8" s="2" customFormat="1" ht="16.5" x14ac:dyDescent="0.15">
      <c r="A10" s="21"/>
      <c r="B10" s="27" t="s">
        <v>57</v>
      </c>
      <c r="C10" s="91"/>
      <c r="D10" s="92"/>
      <c r="E10" s="23">
        <v>250</v>
      </c>
      <c r="F10" s="24" t="s">
        <v>56</v>
      </c>
      <c r="G10" s="25">
        <v>15</v>
      </c>
      <c r="H10" s="26">
        <f>E10*G10</f>
        <v>3750</v>
      </c>
    </row>
    <row r="11" spans="1:8" s="2" customFormat="1" ht="16.5" x14ac:dyDescent="0.15">
      <c r="A11" s="21"/>
      <c r="B11" s="27" t="s">
        <v>58</v>
      </c>
      <c r="C11" s="91"/>
      <c r="D11" s="92"/>
      <c r="E11" s="23">
        <v>150</v>
      </c>
      <c r="F11" s="24" t="s">
        <v>56</v>
      </c>
      <c r="G11" s="25">
        <v>14</v>
      </c>
      <c r="H11" s="26">
        <f>E11*G11</f>
        <v>2100</v>
      </c>
    </row>
    <row r="12" spans="1:8" ht="16.5" x14ac:dyDescent="0.15">
      <c r="B12" s="80" t="s">
        <v>11</v>
      </c>
      <c r="C12" s="81"/>
      <c r="D12" s="81"/>
      <c r="E12" s="81"/>
      <c r="F12" s="81"/>
      <c r="G12" s="81"/>
      <c r="H12" s="29">
        <f>SUM(H9:H11)</f>
        <v>11850</v>
      </c>
    </row>
    <row r="16" spans="1:8" ht="16.5" x14ac:dyDescent="0.35">
      <c r="B16" s="30"/>
      <c r="C16" s="31"/>
      <c r="D16" s="31"/>
      <c r="E16" s="32"/>
    </row>
    <row r="17" spans="2:5" x14ac:dyDescent="0.2">
      <c r="B17" s="33"/>
      <c r="C17" s="34"/>
      <c r="D17" s="34"/>
      <c r="E17" s="35"/>
    </row>
    <row r="18" spans="2:5" x14ac:dyDescent="0.2">
      <c r="B18" s="33"/>
      <c r="C18" s="34"/>
      <c r="D18" s="34"/>
      <c r="E18" s="35"/>
    </row>
    <row r="19" spans="2:5" x14ac:dyDescent="0.2">
      <c r="B19" s="33"/>
      <c r="C19" s="34"/>
      <c r="D19" s="34"/>
      <c r="E19" s="35"/>
    </row>
    <row r="20" spans="2:5" x14ac:dyDescent="0.2">
      <c r="B20" s="33"/>
      <c r="C20" s="34"/>
      <c r="D20" s="34"/>
      <c r="E20" s="35"/>
    </row>
    <row r="21" spans="2:5" x14ac:dyDescent="0.2">
      <c r="B21" s="33"/>
      <c r="C21" s="36"/>
      <c r="D21" s="36"/>
      <c r="E21" s="35"/>
    </row>
  </sheetData>
  <mergeCells count="5">
    <mergeCell ref="B1:C1"/>
    <mergeCell ref="B8:H8"/>
    <mergeCell ref="B12:G12"/>
    <mergeCell ref="C9:C11"/>
    <mergeCell ref="D9:D11"/>
  </mergeCells>
  <phoneticPr fontId="16" type="noConversion"/>
  <pageMargins left="0.75" right="0.75" top="1" bottom="1" header="0.3" footer="0.3"/>
  <pageSetup paperSize="9" scale="6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2023-11-01T06:17:49Z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86DA157FD16D4933B9BCAEEDFA549AC8</vt:lpwstr>
  </property>
</Properties>
</file>