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82" activeTab="1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<sst xmlns="http://schemas.openxmlformats.org/spreadsheetml/2006/main" count="84" uniqueCount="47">
  <si>
    <t>Quotation</t>
  </si>
  <si>
    <t>Client:</t>
  </si>
  <si>
    <t>AstraZeneca</t>
  </si>
  <si>
    <t xml:space="preserve">Project Name: </t>
  </si>
  <si>
    <t>2022AZ康士得医学幻灯片制作项目</t>
  </si>
  <si>
    <t>Supplier Contact Information:</t>
  </si>
  <si>
    <t>高华欣 joyce.gao@ubs-cn.com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</si>
  <si>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</si>
  <si>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</si>
  <si>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</si>
  <si>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</si>
  <si>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</si>
  <si>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</si>
  <si>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</si>
  <si>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</si>
  <si>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</si>
  <si>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</si>
  <si>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</si>
  <si>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</si>
  <si>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</si>
  <si>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</si>
  <si>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</si>
  <si>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</si>
  <si>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中文幻灯片1套：中国晚期前列腺癌优选治疗方案探索，聚焦于mhspc阶段的抗雄治疗</t>
  </si>
  <si>
    <t>全国会幻灯(new work)</t>
  </si>
  <si>
    <t>包括医学编辑及适量文献检索</t>
  </si>
  <si>
    <t>页</t>
  </si>
  <si>
    <t>幻灯框架整理</t>
  </si>
  <si>
    <t>根据已有标题提供幻灯大纲</t>
  </si>
  <si>
    <t>套</t>
  </si>
  <si>
    <t>主题词检索(new work)</t>
  </si>
  <si>
    <t>根据主题词对相关文献进行检索、阅读、汇总</t>
  </si>
  <si>
    <t>个</t>
  </si>
  <si>
    <t>文献标注(new work)</t>
  </si>
  <si>
    <t>根据所提供素材整理、高亮</t>
  </si>
  <si>
    <t>篇</t>
  </si>
  <si>
    <t>中文原文下载</t>
  </si>
  <si>
    <t>英文原文下载</t>
  </si>
  <si>
    <t>幻灯片解说词（中文）(new work)</t>
  </si>
  <si>
    <t>PPT美化(高级美化)(new work)</t>
  </si>
  <si>
    <t>使用Adobe绘图软件进行图标重绘、字体设计等</t>
  </si>
  <si>
    <t>Total：</t>
  </si>
  <si>
    <t>项目管理/人员管理 
Service Fee/Staffing Fee</t>
  </si>
  <si>
    <t>Editor</t>
  </si>
  <si>
    <t>小时</t>
  </si>
  <si>
    <t>Medical Manager</t>
  </si>
  <si>
    <t>Medical Director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</si>
</sst>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  <numFmt numFmtId="41" formatCode="_ * #,##0_ ;_ * \-#,##0_ ;_ * &quot;-&quot;_ ;_ @_ 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5" borderId="2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6" fillId="28" borderId="24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24" borderId="26" applyNumberFormat="0" applyAlignment="0" applyProtection="0">
      <alignment vertical="center"/>
    </xf>
    <xf numFmtId="0" fontId="25" fillId="24" borderId="23" applyNumberFormat="0" applyAlignment="0" applyProtection="0">
      <alignment vertical="center"/>
    </xf>
    <xf numFmtId="0" fontId="18" fillId="14" borderId="20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/>
    <xf numFmtId="0" fontId="12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" fillId="0" borderId="0"/>
    <xf numFmtId="0" fontId="13" fillId="26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1" fillId="0" borderId="0" xfId="41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2" fillId="0" borderId="0" xfId="51" applyFont="1" applyAlignment="1">
      <alignment vertical="center"/>
    </xf>
    <xf numFmtId="0" fontId="3" fillId="0" borderId="0" xfId="51" applyFont="1">
      <alignment vertical="center"/>
    </xf>
    <xf numFmtId="176" fontId="4" fillId="0" borderId="0" xfId="51" applyNumberFormat="1" applyFont="1" applyFill="1" applyAlignment="1">
      <alignment horizontal="left"/>
    </xf>
    <xf numFmtId="0" fontId="4" fillId="0" borderId="0" xfId="35" applyFont="1" applyAlignment="1">
      <alignment vertical="center" wrapText="1"/>
    </xf>
    <xf numFmtId="176" fontId="4" fillId="0" borderId="0" xfId="51" applyNumberFormat="1" applyFont="1" applyAlignment="1">
      <alignment horizontal="center"/>
    </xf>
    <xf numFmtId="176" fontId="4" fillId="0" borderId="0" xfId="51" applyNumberFormat="1" applyFont="1" applyFill="1" applyAlignment="1">
      <alignment horizontal="center"/>
    </xf>
    <xf numFmtId="0" fontId="4" fillId="0" borderId="0" xfId="35" applyFont="1" applyAlignment="1">
      <alignment wrapText="1"/>
    </xf>
    <xf numFmtId="0" fontId="3" fillId="0" borderId="0" xfId="35" applyFont="1" applyFill="1" applyBorder="1" applyAlignment="1">
      <alignment vertical="center"/>
    </xf>
    <xf numFmtId="0" fontId="3" fillId="0" borderId="0" xfId="35" applyFont="1" applyFill="1" applyBorder="1" applyAlignment="1">
      <alignment horizontal="left" vertical="center"/>
    </xf>
    <xf numFmtId="0" fontId="3" fillId="0" borderId="0" xfId="35" applyFont="1" applyFill="1" applyBorder="1" applyAlignment="1">
      <alignment horizontal="right" vertical="center"/>
    </xf>
    <xf numFmtId="0" fontId="5" fillId="0" borderId="1" xfId="35" applyFont="1" applyFill="1" applyBorder="1" applyAlignment="1">
      <alignment horizontal="center" vertical="center"/>
    </xf>
    <xf numFmtId="0" fontId="5" fillId="0" borderId="2" xfId="35" applyFont="1" applyFill="1" applyBorder="1" applyAlignment="1">
      <alignment horizontal="center" vertical="center" wrapText="1"/>
    </xf>
    <xf numFmtId="0" fontId="5" fillId="0" borderId="2" xfId="35" applyFont="1" applyFill="1" applyBorder="1" applyAlignment="1">
      <alignment horizontal="center" vertical="center"/>
    </xf>
    <xf numFmtId="0" fontId="5" fillId="0" borderId="3" xfId="35" applyFont="1" applyFill="1" applyBorder="1" applyAlignment="1">
      <alignment horizontal="center" vertical="center"/>
    </xf>
    <xf numFmtId="0" fontId="3" fillId="2" borderId="4" xfId="35" applyFont="1" applyFill="1" applyBorder="1" applyAlignment="1">
      <alignment horizontal="left" vertical="center" wrapText="1"/>
    </xf>
    <xf numFmtId="0" fontId="3" fillId="2" borderId="5" xfId="35" applyFont="1" applyFill="1" applyBorder="1" applyAlignment="1">
      <alignment horizontal="left" vertical="center"/>
    </xf>
    <xf numFmtId="0" fontId="3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 wrapText="1"/>
    </xf>
    <xf numFmtId="40" fontId="7" fillId="0" borderId="8" xfId="52" applyNumberFormat="1" applyFont="1" applyFill="1" applyBorder="1" applyAlignment="1">
      <alignment horizontal="center" vertical="center"/>
    </xf>
    <xf numFmtId="9" fontId="6" fillId="0" borderId="8" xfId="52" applyNumberFormat="1" applyFont="1" applyFill="1" applyBorder="1" applyAlignment="1">
      <alignment horizontal="center" vertical="center"/>
    </xf>
    <xf numFmtId="177" fontId="6" fillId="0" borderId="8" xfId="52" applyNumberFormat="1" applyFont="1" applyFill="1" applyBorder="1" applyAlignment="1">
      <alignment horizontal="center" vertical="center"/>
    </xf>
    <xf numFmtId="37" fontId="7" fillId="0" borderId="10" xfId="8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3" fillId="3" borderId="13" xfId="35" applyNumberFormat="1" applyFont="1" applyFill="1" applyBorder="1" applyAlignment="1">
      <alignment horizontal="right" vertical="center"/>
    </xf>
    <xf numFmtId="176" fontId="3" fillId="3" borderId="14" xfId="35" applyNumberFormat="1" applyFont="1" applyFill="1" applyBorder="1" applyAlignment="1">
      <alignment horizontal="right" vertical="center"/>
    </xf>
    <xf numFmtId="178" fontId="3" fillId="3" borderId="15" xfId="35" applyNumberFormat="1" applyFont="1" applyFill="1" applyBorder="1" applyAlignment="1">
      <alignment horizontal="right" vertical="center"/>
    </xf>
    <xf numFmtId="176" fontId="3" fillId="0" borderId="0" xfId="51" applyNumberFormat="1" applyFont="1" applyFill="1" applyAlignment="1"/>
    <xf numFmtId="176" fontId="3" fillId="0" borderId="0" xfId="51" applyNumberFormat="1" applyFont="1" applyFill="1" applyAlignment="1">
      <alignment wrapText="1"/>
    </xf>
    <xf numFmtId="0" fontId="3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/>
    </xf>
    <xf numFmtId="0" fontId="8" fillId="0" borderId="0" xfId="51" applyFont="1" applyFill="1" applyAlignment="1">
      <alignment horizontal="left" vertical="center" wrapText="1"/>
    </xf>
    <xf numFmtId="0" fontId="8" fillId="0" borderId="0" xfId="51" applyFont="1" applyFill="1" applyAlignment="1">
      <alignment horizontal="left" vertical="center"/>
    </xf>
    <xf numFmtId="176" fontId="8" fillId="0" borderId="0" xfId="51" applyNumberFormat="1" applyFont="1" applyFill="1" applyAlignment="1">
      <alignment horizontal="left" wrapText="1"/>
    </xf>
    <xf numFmtId="0" fontId="0" fillId="0" borderId="0" xfId="41" applyFont="1" applyFill="1" applyAlignment="1"/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0" borderId="8" xfId="35" applyFont="1" applyFill="1" applyBorder="1" applyAlignment="1">
      <alignment horizontal="center" vertical="center"/>
    </xf>
    <xf numFmtId="0" fontId="6" fillId="0" borderId="8" xfId="52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3" fillId="0" borderId="4" xfId="51" applyFont="1" applyFill="1" applyBorder="1" applyAlignment="1">
      <alignment horizontal="right" vertical="center" wrapText="1"/>
    </xf>
    <xf numFmtId="0" fontId="3" fillId="0" borderId="5" xfId="51" applyFont="1" applyFill="1" applyBorder="1" applyAlignment="1">
      <alignment horizontal="right" vertical="center" wrapText="1"/>
    </xf>
    <xf numFmtId="0" fontId="3" fillId="0" borderId="16" xfId="51" applyFont="1" applyFill="1" applyBorder="1" applyAlignment="1">
      <alignment horizontal="right" vertical="center" wrapText="1"/>
    </xf>
    <xf numFmtId="179" fontId="3" fillId="0" borderId="10" xfId="8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 wrapText="1"/>
    </xf>
    <xf numFmtId="178" fontId="3" fillId="0" borderId="10" xfId="8" applyNumberFormat="1" applyFont="1" applyFill="1" applyBorder="1" applyAlignment="1">
      <alignment horizontal="right" vertical="center"/>
    </xf>
    <xf numFmtId="0" fontId="3" fillId="2" borderId="4" xfId="35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8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25"/>
  <sheetViews>
    <sheetView workbookViewId="0">
      <selection activeCell="C23" sqref="C23"/>
    </sheetView>
  </sheetViews>
  <sheetFormatPr defaultColWidth="8.875" defaultRowHeight="15" outlineLevelCol="7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="1" customFormat="1" ht="16.5" customHeight="1" spans="2:3">
      <c r="B5" s="12" t="s">
        <v>7</v>
      </c>
      <c r="C5" s="13"/>
    </row>
    <row r="6" s="1" customFormat="1" ht="16.5" customHeight="1" spans="2:3">
      <c r="B6" s="14"/>
      <c r="C6" s="7">
        <v>13911805160</v>
      </c>
    </row>
    <row r="7" s="1" customFormat="1" ht="30.75" customHeight="1" spans="2:3">
      <c r="B7" s="15" t="s">
        <v>8</v>
      </c>
      <c r="C7" s="18" t="s">
        <v>9</v>
      </c>
    </row>
    <row r="8" s="1" customFormat="1" ht="15.4" spans="2:3">
      <c r="B8" s="42" t="s">
        <v>10</v>
      </c>
      <c r="C8" s="44"/>
    </row>
    <row r="9" s="1" customFormat="1" spans="2:3">
      <c r="B9" s="55" t="s">
        <v>11</v>
      </c>
      <c r="C9" s="56">
        <f>medical!H18</f>
        <v>17920</v>
      </c>
    </row>
    <row r="10" s="1" customFormat="1" spans="2:3">
      <c r="B10" s="57" t="s">
        <v>12</v>
      </c>
      <c r="C10" s="21"/>
    </row>
    <row r="11" spans="2:3">
      <c r="B11" s="55" t="s">
        <v>11</v>
      </c>
      <c r="C11" s="54">
        <f>'Staffing Fee'!H12</f>
        <v>3000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20920</v>
      </c>
    </row>
    <row r="14" spans="2:3">
      <c r="B14" s="60" t="s">
        <v>13</v>
      </c>
      <c r="C14" s="61">
        <f>C13*0.06</f>
        <v>1255.2</v>
      </c>
    </row>
    <row r="15" ht="15.75" spans="2:3">
      <c r="B15" s="31" t="s">
        <v>14</v>
      </c>
      <c r="C15" s="33">
        <f>C13+C14</f>
        <v>22175.2</v>
      </c>
    </row>
    <row r="16" spans="2:2">
      <c r="B16" s="62" t="s">
        <v>15</v>
      </c>
    </row>
    <row r="18" spans="2:3">
      <c r="B18" s="63" t="s">
        <v>16</v>
      </c>
      <c r="C18" s="64">
        <f>C11/C13</f>
        <v>0.1434034416826</v>
      </c>
    </row>
    <row r="20" spans="2:2">
      <c r="B20" s="34"/>
    </row>
    <row r="21" spans="2:2">
      <c r="B21" s="37"/>
    </row>
    <row r="22" spans="2:2">
      <c r="B22" s="37"/>
    </row>
    <row r="23" spans="2:2">
      <c r="B23" s="37"/>
    </row>
    <row r="24" spans="2:2">
      <c r="B24" s="37"/>
    </row>
    <row r="25" spans="2:2">
      <c r="B25" s="37"/>
    </row>
  </sheetData>
  <mergeCells count="4">
    <mergeCell ref="B1:C1"/>
    <mergeCell ref="B8:C8"/>
    <mergeCell ref="B10:C10"/>
    <mergeCell ref="B12:C12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abSelected="1" zoomScale="130" zoomScaleNormal="130" zoomScaleSheetLayoutView="90" topLeftCell="A6" workbookViewId="0">
      <selection activeCell="C14" sqref="C14"/>
    </sheetView>
  </sheetViews>
  <sheetFormatPr defaultColWidth="8.875" defaultRowHeight="15" outlineLevelCol="7"/>
  <cols>
    <col min="1" max="1" width="5.125" style="2" customWidth="1"/>
    <col min="2" max="2" width="26.375" customWidth="1"/>
    <col min="3" max="3" width="32.5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3"/>
      <c r="D5" s="12"/>
      <c r="E5" s="12"/>
      <c r="F5" s="12"/>
      <c r="G5" s="12"/>
      <c r="H5" s="12"/>
    </row>
    <row r="6" s="1" customFormat="1" ht="16.5" customHeight="1" spans="2:8">
      <c r="B6" s="14"/>
      <c r="C6" s="7">
        <v>13911805160</v>
      </c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s="1" customFormat="1" ht="15.4" spans="2:8">
      <c r="B8" s="42" t="s">
        <v>23</v>
      </c>
      <c r="C8" s="43"/>
      <c r="D8" s="43"/>
      <c r="E8" s="43"/>
      <c r="F8" s="43"/>
      <c r="G8" s="43"/>
      <c r="H8" s="44"/>
    </row>
    <row r="9" s="41" customFormat="1" spans="2:8">
      <c r="B9" s="45" t="s">
        <v>24</v>
      </c>
      <c r="C9" s="46" t="s">
        <v>25</v>
      </c>
      <c r="D9" s="24">
        <v>2022</v>
      </c>
      <c r="E9" s="25">
        <v>300</v>
      </c>
      <c r="F9" s="47" t="s">
        <v>26</v>
      </c>
      <c r="G9" s="48">
        <v>30</v>
      </c>
      <c r="H9" s="28">
        <f>E9*G9</f>
        <v>9000</v>
      </c>
    </row>
    <row r="10" s="41" customFormat="1" spans="2:8">
      <c r="B10" s="45" t="s">
        <v>27</v>
      </c>
      <c r="C10" s="46" t="s">
        <v>28</v>
      </c>
      <c r="D10" s="29"/>
      <c r="E10" s="25">
        <v>2000</v>
      </c>
      <c r="F10" s="47" t="s">
        <v>29</v>
      </c>
      <c r="G10" s="48">
        <v>1</v>
      </c>
      <c r="H10" s="28">
        <f t="shared" ref="H10:H16" si="0">E10*G10</f>
        <v>2000</v>
      </c>
    </row>
    <row r="11" s="41" customFormat="1" ht="27.45" spans="2:8">
      <c r="B11" s="45" t="s">
        <v>30</v>
      </c>
      <c r="C11" s="46" t="s">
        <v>31</v>
      </c>
      <c r="D11" s="29"/>
      <c r="E11" s="25">
        <v>20</v>
      </c>
      <c r="F11" s="47" t="s">
        <v>32</v>
      </c>
      <c r="G11" s="48">
        <v>80</v>
      </c>
      <c r="H11" s="28">
        <f t="shared" si="0"/>
        <v>1600</v>
      </c>
    </row>
    <row r="12" s="41" customFormat="1" spans="2:8">
      <c r="B12" s="45" t="s">
        <v>33</v>
      </c>
      <c r="C12" s="49" t="s">
        <v>34</v>
      </c>
      <c r="D12" s="29"/>
      <c r="E12" s="25">
        <v>15</v>
      </c>
      <c r="F12" s="47" t="s">
        <v>35</v>
      </c>
      <c r="G12" s="48">
        <v>60</v>
      </c>
      <c r="H12" s="28">
        <f t="shared" si="0"/>
        <v>900</v>
      </c>
    </row>
    <row r="13" s="41" customFormat="1" spans="2:8">
      <c r="B13" s="45" t="s">
        <v>36</v>
      </c>
      <c r="C13" s="46" t="s">
        <v>36</v>
      </c>
      <c r="D13" s="29"/>
      <c r="E13" s="25">
        <v>7</v>
      </c>
      <c r="F13" s="47" t="s">
        <v>35</v>
      </c>
      <c r="G13" s="48">
        <v>60</v>
      </c>
      <c r="H13" s="28">
        <f t="shared" si="0"/>
        <v>420</v>
      </c>
    </row>
    <row r="14" s="41" customFormat="1" spans="2:8">
      <c r="B14" s="45" t="s">
        <v>37</v>
      </c>
      <c r="C14" s="50" t="s">
        <v>37</v>
      </c>
      <c r="D14" s="29"/>
      <c r="E14" s="25">
        <v>10</v>
      </c>
      <c r="F14" s="47" t="s">
        <v>35</v>
      </c>
      <c r="G14" s="48">
        <v>10</v>
      </c>
      <c r="H14" s="28">
        <f t="shared" si="0"/>
        <v>100</v>
      </c>
    </row>
    <row r="15" s="41" customFormat="1" spans="2:8">
      <c r="B15" s="45" t="s">
        <v>38</v>
      </c>
      <c r="C15" s="50" t="s">
        <v>25</v>
      </c>
      <c r="D15" s="29"/>
      <c r="E15" s="25">
        <v>30</v>
      </c>
      <c r="F15" s="47" t="s">
        <v>26</v>
      </c>
      <c r="G15" s="48">
        <v>30</v>
      </c>
      <c r="H15" s="28">
        <f t="shared" si="0"/>
        <v>900</v>
      </c>
    </row>
    <row r="16" ht="27.45" spans="1:8">
      <c r="A16"/>
      <c r="B16" s="45" t="s">
        <v>39</v>
      </c>
      <c r="C16" s="46" t="s">
        <v>40</v>
      </c>
      <c r="D16" s="30"/>
      <c r="E16" s="25">
        <v>100</v>
      </c>
      <c r="F16" s="47" t="s">
        <v>26</v>
      </c>
      <c r="G16" s="48">
        <v>30</v>
      </c>
      <c r="H16" s="28">
        <f t="shared" si="0"/>
        <v>3000</v>
      </c>
    </row>
    <row r="17" s="41" customFormat="1" spans="2:8">
      <c r="B17" s="51" t="s">
        <v>41</v>
      </c>
      <c r="C17" s="52"/>
      <c r="D17" s="52"/>
      <c r="E17" s="52"/>
      <c r="F17" s="52"/>
      <c r="G17" s="53"/>
      <c r="H17" s="54">
        <f>SUM(H9:H16)</f>
        <v>17920</v>
      </c>
    </row>
    <row r="18" ht="15.75" spans="2:8">
      <c r="B18" s="31" t="s">
        <v>11</v>
      </c>
      <c r="C18" s="32"/>
      <c r="D18" s="32"/>
      <c r="E18" s="32"/>
      <c r="F18" s="32"/>
      <c r="G18" s="32"/>
      <c r="H18" s="33">
        <f>H17</f>
        <v>17920</v>
      </c>
    </row>
    <row r="22" spans="2:5">
      <c r="B22" s="34"/>
      <c r="C22" s="35"/>
      <c r="D22" s="35"/>
      <c r="E22" s="36"/>
    </row>
    <row r="23" spans="2:5">
      <c r="B23" s="37"/>
      <c r="C23" s="38"/>
      <c r="D23" s="38"/>
      <c r="E23" s="39"/>
    </row>
    <row r="24" spans="2:5">
      <c r="B24" s="37"/>
      <c r="C24" s="38"/>
      <c r="D24" s="38"/>
      <c r="E24" s="39"/>
    </row>
    <row r="25" spans="2:5">
      <c r="B25" s="37"/>
      <c r="C25" s="38"/>
      <c r="D25" s="38"/>
      <c r="E25" s="39"/>
    </row>
    <row r="26" spans="2:5">
      <c r="B26" s="37"/>
      <c r="C26" s="38"/>
      <c r="D26" s="38"/>
      <c r="E26" s="39"/>
    </row>
    <row r="27" spans="2:5">
      <c r="B27" s="37"/>
      <c r="C27" s="40"/>
      <c r="D27" s="40"/>
      <c r="E27" s="39"/>
    </row>
  </sheetData>
  <mergeCells count="5">
    <mergeCell ref="B1:C1"/>
    <mergeCell ref="B8:H8"/>
    <mergeCell ref="B17:G17"/>
    <mergeCell ref="B18:G18"/>
    <mergeCell ref="D9:D16"/>
  </mergeCell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1"/>
  <sheetViews>
    <sheetView zoomScale="70" zoomScaleNormal="70" workbookViewId="0">
      <selection activeCell="E25" sqref="E25"/>
    </sheetView>
  </sheetViews>
  <sheetFormatPr defaultColWidth="8.875" defaultRowHeight="15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7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3"/>
      <c r="D5" s="12"/>
      <c r="E5" s="12"/>
      <c r="F5" s="12"/>
      <c r="G5" s="12"/>
      <c r="H5" s="12"/>
    </row>
    <row r="6" s="1" customFormat="1" ht="16.5" customHeight="1" spans="2:8">
      <c r="B6" s="14"/>
      <c r="C6" s="7">
        <v>13911805160</v>
      </c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42</v>
      </c>
      <c r="C8" s="20"/>
      <c r="D8" s="20"/>
      <c r="E8" s="20"/>
      <c r="F8" s="20"/>
      <c r="G8" s="20"/>
      <c r="H8" s="21"/>
    </row>
    <row r="9" spans="2:8">
      <c r="B9" s="22" t="s">
        <v>43</v>
      </c>
      <c r="C9" s="23"/>
      <c r="D9" s="24">
        <v>2022</v>
      </c>
      <c r="E9" s="25">
        <v>150</v>
      </c>
      <c r="F9" s="26" t="s">
        <v>44</v>
      </c>
      <c r="G9" s="27">
        <v>3</v>
      </c>
      <c r="H9" s="28">
        <f>E9*G9</f>
        <v>450</v>
      </c>
    </row>
    <row r="10" spans="2:8">
      <c r="B10" s="22" t="s">
        <v>45</v>
      </c>
      <c r="C10" s="23"/>
      <c r="D10" s="29"/>
      <c r="E10" s="25">
        <v>400</v>
      </c>
      <c r="F10" s="26" t="s">
        <v>44</v>
      </c>
      <c r="G10" s="27">
        <v>5</v>
      </c>
      <c r="H10" s="28">
        <f>E10*G10</f>
        <v>2000</v>
      </c>
    </row>
    <row r="11" spans="2:8">
      <c r="B11" s="22" t="s">
        <v>46</v>
      </c>
      <c r="C11" s="23"/>
      <c r="D11" s="30"/>
      <c r="E11" s="25">
        <v>550</v>
      </c>
      <c r="F11" s="26" t="s">
        <v>44</v>
      </c>
      <c r="G11" s="27">
        <v>1</v>
      </c>
      <c r="H11" s="28">
        <f>E11*G11</f>
        <v>550</v>
      </c>
    </row>
    <row r="12" ht="15.75" spans="2:8">
      <c r="B12" s="31" t="s">
        <v>11</v>
      </c>
      <c r="C12" s="32"/>
      <c r="D12" s="32"/>
      <c r="E12" s="32"/>
      <c r="F12" s="32"/>
      <c r="G12" s="32"/>
      <c r="H12" s="33">
        <f>SUM(H9:H11)</f>
        <v>3000</v>
      </c>
    </row>
    <row r="16" spans="2:5">
      <c r="B16" s="34"/>
      <c r="C16" s="35"/>
      <c r="D16" s="35"/>
      <c r="E16" s="36"/>
    </row>
    <row r="17" spans="2:5">
      <c r="B17" s="37"/>
      <c r="C17" s="38"/>
      <c r="D17" s="38"/>
      <c r="E17" s="39"/>
    </row>
    <row r="18" spans="2:5">
      <c r="B18" s="37"/>
      <c r="C18" s="38"/>
      <c r="D18" s="38"/>
      <c r="E18" s="39"/>
    </row>
    <row r="19" spans="2:5">
      <c r="B19" s="37"/>
      <c r="C19" s="38"/>
      <c r="D19" s="38"/>
      <c r="E19" s="39"/>
    </row>
    <row r="20" spans="2:5">
      <c r="B20" s="37"/>
      <c r="C20" s="38"/>
      <c r="D20" s="38"/>
      <c r="E20" s="39"/>
    </row>
    <row r="21" spans="2:5">
      <c r="B21" s="37"/>
      <c r="C21" s="40"/>
      <c r="D21" s="40"/>
      <c r="E21" s="39"/>
    </row>
  </sheetData>
  <mergeCells count="4">
    <mergeCell ref="B1:C1"/>
    <mergeCell ref="B8:H8"/>
    <mergeCell ref="B12:G12"/>
    <mergeCell ref="D9:D11"/>
  </mergeCell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凯文</cp:lastModifiedBy>
  <dcterms:created xsi:type="dcterms:W3CDTF">2016-06-29T09:42:00Z</dcterms:created>
  <cp:lastPrinted>2021-01-08T06:16:00Z</cp:lastPrinted>
  <dcterms:modified xsi:type="dcterms:W3CDTF">2022-05-31T04:13:43Z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0E38DD5DFD8043F7ABA669E93B7B9E6F</vt:lpwstr>
  </property>
</Properties>
</file>