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ummary" sheetId="9" r:id="rId1"/>
    <sheet name="Medical" sheetId="1" r:id="rId2"/>
    <sheet name="Creative" sheetId="10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<sst xmlns="http://schemas.openxmlformats.org/spreadsheetml/2006/main" count="109" uniqueCount="50">
  <si>
    <t>结算单</t>
  </si>
  <si>
    <t>Client:</t>
  </si>
  <si>
    <t>AstraZeneca</t>
  </si>
  <si>
    <t xml:space="preserve">Project Name: </t>
  </si>
  <si>
    <t>2022AZ安达唐心内学术推文项目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</si>
  <si>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</si>
  <si>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</si>
  <si>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</si>
  <si>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</si>
  <si>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</si>
  <si>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</si>
  <si>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</si>
  <si>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</si>
  <si>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</si>
  <si>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</si>
  <si>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</si>
  <si>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</si>
  <si>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</si>
  <si>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</si>
  <si>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</si>
  <si>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</si>
  <si>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</si>
  <si>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</si>
  <si>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</si>
  <si>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安达唐系列专题推文撰写及美化</t>
  </si>
  <si>
    <t>非DA类文案撰写(new work)</t>
  </si>
  <si>
    <t>如海报、展架、邀请函等</t>
  </si>
  <si>
    <t>页</t>
  </si>
  <si>
    <t>图文长图文</t>
  </si>
  <si>
    <t>含图表设计和文案</t>
  </si>
  <si>
    <t>屏</t>
  </si>
  <si>
    <t>Total：</t>
  </si>
  <si>
    <t>8套幻灯FAQ</t>
  </si>
  <si>
    <t>24条FAQ问答对</t>
  </si>
  <si>
    <t>提交形式为：Excel表格（包括问题，选项，答案，reference， 引用）按medical manager工时0.55小时一条计算</t>
  </si>
  <si>
    <t>Non Ratecard</t>
  </si>
  <si>
    <t>条</t>
  </si>
  <si>
    <t>安达唐荣耀时刻“百夫长”颁奖仪式长图及海报设计</t>
  </si>
  <si>
    <t>海报(new work)</t>
  </si>
  <si>
    <t>根据已有KV进行设计、排版、完稿，尺寸60CM*90CM</t>
  </si>
  <si>
    <t>张</t>
  </si>
  <si>
    <t>海报(Adjustment work)</t>
  </si>
  <si>
    <t>手绘长图文（简单）</t>
  </si>
  <si>
    <t>含单个手绘人物形象设计</t>
  </si>
  <si>
    <t>安书阁海报设计</t>
  </si>
  <si>
    <t>项目管理/人员管理 
Service Fee/Staffing Fee</t>
  </si>
  <si>
    <t>Editor</t>
  </si>
  <si>
    <t>小时</t>
  </si>
  <si>
    <t>Medical Manager</t>
  </si>
  <si>
    <t>Designer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</si>
</sst>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5">
    <font>
      <sz val="12"/>
      <name val="宋体"/>
      <charset val="134"/>
    </font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2"/>
      <color rgb="FF800080"/>
      <name val="宋体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2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6" fillId="12" borderId="23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16" borderId="26" applyNumberFormat="0" applyAlignment="0" applyProtection="0">
      <alignment vertical="center"/>
    </xf>
    <xf numFmtId="0" fontId="29" fillId="16" borderId="22" applyNumberFormat="0" applyAlignment="0" applyProtection="0">
      <alignment vertical="center"/>
    </xf>
    <xf numFmtId="0" fontId="30" fillId="17" borderId="27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0" borderId="0"/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0" borderId="0"/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1" fillId="0" borderId="0" xfId="41"/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0" fontId="4" fillId="0" borderId="0" xfId="51" applyFont="1">
      <alignment vertical="center"/>
    </xf>
    <xf numFmtId="176" fontId="5" fillId="0" borderId="0" xfId="51" applyNumberFormat="1" applyFont="1" applyAlignment="1">
      <alignment horizontal="left"/>
    </xf>
    <xf numFmtId="0" fontId="5" fillId="0" borderId="0" xfId="35" applyFont="1" applyAlignment="1">
      <alignment vertical="center" wrapText="1"/>
    </xf>
    <xf numFmtId="176" fontId="5" fillId="0" borderId="0" xfId="51" applyNumberFormat="1" applyFont="1" applyAlignment="1">
      <alignment horizontal="center"/>
    </xf>
    <xf numFmtId="0" fontId="5" fillId="0" borderId="0" xfId="35" applyFont="1" applyAlignment="1">
      <alignment wrapText="1"/>
    </xf>
    <xf numFmtId="0" fontId="4" fillId="0" borderId="0" xfId="35" applyFont="1" applyAlignment="1">
      <alignment vertical="center"/>
    </xf>
    <xf numFmtId="0" fontId="6" fillId="0" borderId="0" xfId="10">
      <alignment vertical="center"/>
    </xf>
    <xf numFmtId="0" fontId="4" fillId="0" borderId="0" xfId="35" applyFont="1" applyAlignment="1">
      <alignment horizontal="left" vertical="center"/>
    </xf>
    <xf numFmtId="0" fontId="4" fillId="0" borderId="0" xfId="35" applyFont="1" applyAlignment="1">
      <alignment horizontal="right" vertical="center"/>
    </xf>
    <xf numFmtId="0" fontId="7" fillId="0" borderId="1" xfId="35" applyFont="1" applyBorder="1" applyAlignment="1">
      <alignment horizontal="center" vertical="center"/>
    </xf>
    <xf numFmtId="0" fontId="7" fillId="0" borderId="2" xfId="35" applyFont="1" applyBorder="1" applyAlignment="1">
      <alignment horizontal="center" vertical="center" wrapText="1"/>
    </xf>
    <xf numFmtId="0" fontId="7" fillId="0" borderId="2" xfId="35" applyFont="1" applyBorder="1" applyAlignment="1">
      <alignment horizontal="center" vertical="center"/>
    </xf>
    <xf numFmtId="0" fontId="7" fillId="0" borderId="3" xfId="35" applyFont="1" applyBorder="1" applyAlignment="1">
      <alignment horizontal="center" vertical="center"/>
    </xf>
    <xf numFmtId="0" fontId="4" fillId="2" borderId="4" xfId="35" applyFont="1" applyFill="1" applyBorder="1" applyAlignment="1">
      <alignment horizontal="left" vertical="center" wrapText="1"/>
    </xf>
    <xf numFmtId="0" fontId="4" fillId="2" borderId="5" xfId="35" applyFont="1" applyFill="1" applyBorder="1" applyAlignment="1">
      <alignment horizontal="left" vertical="center"/>
    </xf>
    <xf numFmtId="0" fontId="4" fillId="2" borderId="6" xfId="35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40" fontId="9" fillId="0" borderId="8" xfId="52" applyNumberFormat="1" applyFont="1" applyBorder="1" applyAlignment="1">
      <alignment horizontal="center" vertical="center"/>
    </xf>
    <xf numFmtId="9" fontId="8" fillId="0" borderId="8" xfId="52" applyNumberFormat="1" applyFont="1" applyBorder="1" applyAlignment="1">
      <alignment horizontal="center" vertical="center"/>
    </xf>
    <xf numFmtId="177" fontId="8" fillId="0" borderId="8" xfId="52" applyNumberFormat="1" applyFont="1" applyBorder="1" applyAlignment="1">
      <alignment horizontal="center" vertical="center"/>
    </xf>
    <xf numFmtId="37" fontId="9" fillId="0" borderId="10" xfId="8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6" fontId="4" fillId="3" borderId="13" xfId="35" applyNumberFormat="1" applyFont="1" applyFill="1" applyBorder="1" applyAlignment="1">
      <alignment horizontal="right" vertical="center"/>
    </xf>
    <xf numFmtId="176" fontId="4" fillId="3" borderId="14" xfId="35" applyNumberFormat="1" applyFont="1" applyFill="1" applyBorder="1" applyAlignment="1">
      <alignment horizontal="right" vertical="center"/>
    </xf>
    <xf numFmtId="178" fontId="4" fillId="3" borderId="15" xfId="35" applyNumberFormat="1" applyFont="1" applyFill="1" applyBorder="1" applyAlignment="1">
      <alignment horizontal="right" vertical="center"/>
    </xf>
    <xf numFmtId="176" fontId="4" fillId="0" borderId="0" xfId="51" applyNumberFormat="1" applyFont="1" applyAlignment="1"/>
    <xf numFmtId="176" fontId="4" fillId="0" borderId="0" xfId="51" applyNumberFormat="1" applyFont="1" applyAlignment="1">
      <alignment wrapText="1"/>
    </xf>
    <xf numFmtId="0" fontId="4" fillId="0" borderId="0" xfId="51" applyFont="1" applyAlignment="1">
      <alignment horizontal="left" vertical="center"/>
    </xf>
    <xf numFmtId="0" fontId="5" fillId="0" borderId="0" xfId="51" applyFont="1" applyAlignment="1">
      <alignment horizontal="left" vertical="center" wrapText="1"/>
    </xf>
    <xf numFmtId="0" fontId="5" fillId="0" borderId="0" xfId="51" applyFont="1" applyAlignment="1">
      <alignment horizontal="left" vertical="center"/>
    </xf>
    <xf numFmtId="176" fontId="5" fillId="0" borderId="0" xfId="51" applyNumberFormat="1" applyFont="1" applyAlignment="1">
      <alignment horizontal="left" wrapText="1"/>
    </xf>
    <xf numFmtId="0" fontId="0" fillId="0" borderId="0" xfId="4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41" applyAlignment="1">
      <alignment horizontal="center"/>
    </xf>
    <xf numFmtId="0" fontId="10" fillId="0" borderId="0" xfId="10" applyFont="1" applyFill="1" applyBorder="1" applyAlignment="1">
      <alignment horizontal="left" vertical="center"/>
    </xf>
    <xf numFmtId="0" fontId="4" fillId="0" borderId="0" xfId="35" applyFont="1" applyAlignment="1">
      <alignment horizontal="center" vertical="center"/>
    </xf>
    <xf numFmtId="0" fontId="7" fillId="2" borderId="4" xfId="35" applyFont="1" applyFill="1" applyBorder="1" applyAlignment="1">
      <alignment horizontal="left" vertical="center"/>
    </xf>
    <xf numFmtId="0" fontId="7" fillId="2" borderId="5" xfId="35" applyFont="1" applyFill="1" applyBorder="1" applyAlignment="1">
      <alignment horizontal="left" vertical="center"/>
    </xf>
    <xf numFmtId="0" fontId="7" fillId="2" borderId="6" xfId="35" applyFont="1" applyFill="1" applyBorder="1" applyAlignment="1">
      <alignment horizontal="left" vertical="center"/>
    </xf>
    <xf numFmtId="0" fontId="0" fillId="0" borderId="0" xfId="41" applyFont="1" applyAlignment="1">
      <alignment horizontal="center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8" fillId="0" borderId="8" xfId="35" applyFont="1" applyBorder="1" applyAlignment="1">
      <alignment horizontal="center" vertical="center"/>
    </xf>
    <xf numFmtId="0" fontId="8" fillId="0" borderId="8" xfId="52" applyFont="1" applyBorder="1" applyAlignment="1">
      <alignment horizontal="center" vertical="center"/>
    </xf>
    <xf numFmtId="0" fontId="4" fillId="0" borderId="4" xfId="51" applyFont="1" applyBorder="1" applyAlignment="1">
      <alignment horizontal="right" vertical="center" wrapText="1"/>
    </xf>
    <xf numFmtId="0" fontId="4" fillId="0" borderId="5" xfId="51" applyFont="1" applyBorder="1" applyAlignment="1">
      <alignment horizontal="right" vertical="center" wrapText="1"/>
    </xf>
    <xf numFmtId="0" fontId="4" fillId="0" borderId="16" xfId="51" applyFont="1" applyBorder="1" applyAlignment="1">
      <alignment horizontal="right" vertical="center" wrapText="1"/>
    </xf>
    <xf numFmtId="179" fontId="4" fillId="0" borderId="10" xfId="8" applyNumberFormat="1" applyFont="1" applyFill="1" applyBorder="1" applyAlignment="1">
      <alignment horizontal="right" vertical="center"/>
    </xf>
    <xf numFmtId="176" fontId="4" fillId="3" borderId="17" xfId="35" applyNumberFormat="1" applyFont="1" applyFill="1" applyBorder="1" applyAlignment="1">
      <alignment horizontal="right" vertical="center"/>
    </xf>
    <xf numFmtId="176" fontId="4" fillId="3" borderId="18" xfId="35" applyNumberFormat="1" applyFont="1" applyFill="1" applyBorder="1" applyAlignment="1">
      <alignment horizontal="right" vertical="center"/>
    </xf>
    <xf numFmtId="176" fontId="4" fillId="3" borderId="19" xfId="35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0" xfId="10" applyFill="1" applyBorder="1" applyAlignment="1">
      <alignment horizontal="left" vertical="center"/>
    </xf>
    <xf numFmtId="0" fontId="5" fillId="0" borderId="7" xfId="0" applyFont="1" applyBorder="1" applyAlignment="1">
      <alignment horizontal="right" vertical="center" wrapText="1"/>
    </xf>
    <xf numFmtId="178" fontId="4" fillId="0" borderId="10" xfId="8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right" vertical="center" wrapText="1"/>
    </xf>
    <xf numFmtId="178" fontId="4" fillId="5" borderId="21" xfId="8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  <xf numFmtId="176" fontId="15" fillId="0" borderId="0" xfId="51" applyNumberFormat="1" applyFont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tabSelected="1" zoomScale="115" zoomScaleNormal="115" workbookViewId="0">
      <selection activeCell="C21" sqref="C21"/>
    </sheetView>
  </sheetViews>
  <sheetFormatPr defaultColWidth="8.9" defaultRowHeight="15.6" outlineLevelCol="3"/>
  <cols>
    <col min="1" max="1" width="5.1" customWidth="1"/>
    <col min="2" max="2" width="39.6" customWidth="1"/>
    <col min="3" max="3" width="35.1" customWidth="1"/>
    <col min="4" max="4" width="19.4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63"/>
    </row>
    <row r="4" s="1" customFormat="1" ht="16.5" customHeight="1" spans="2:3">
      <c r="B4" s="11" t="s">
        <v>5</v>
      </c>
      <c r="C4" s="64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6" t="s">
        <v>10</v>
      </c>
      <c r="C8" s="48"/>
    </row>
    <row r="9" s="1" customFormat="1" spans="2:3">
      <c r="B9" s="65" t="s">
        <v>11</v>
      </c>
      <c r="C9" s="66">
        <f>Medical!H15</f>
        <v>129680</v>
      </c>
    </row>
    <row r="10" s="1" customFormat="1" ht="16.2" spans="2:3">
      <c r="B10" s="46" t="s">
        <v>12</v>
      </c>
      <c r="C10" s="48"/>
    </row>
    <row r="11" spans="2:3">
      <c r="B11" s="65" t="s">
        <v>11</v>
      </c>
      <c r="C11" s="66">
        <f>Creative!H17</f>
        <v>6500</v>
      </c>
    </row>
    <row r="12" s="1" customFormat="1" ht="16.2" spans="2:3">
      <c r="B12" s="46" t="s">
        <v>13</v>
      </c>
      <c r="C12" s="48"/>
    </row>
    <row r="13" spans="2:3">
      <c r="B13" s="65" t="s">
        <v>11</v>
      </c>
      <c r="C13" s="57">
        <f>'Staffing Fee'!H12</f>
        <v>22100</v>
      </c>
    </row>
    <row r="14" ht="4.8" customHeight="1" spans="2:3">
      <c r="B14" s="67"/>
      <c r="C14" s="68"/>
    </row>
    <row r="15" spans="2:3">
      <c r="B15" s="69" t="s">
        <v>11</v>
      </c>
      <c r="C15" s="70">
        <f>C9+C13+C11</f>
        <v>158280</v>
      </c>
    </row>
    <row r="16" spans="2:3">
      <c r="B16" s="69" t="s">
        <v>14</v>
      </c>
      <c r="C16" s="70">
        <f>C15*0.06</f>
        <v>9496.8</v>
      </c>
    </row>
    <row r="17" ht="16.35" spans="2:3">
      <c r="B17" s="31" t="s">
        <v>15</v>
      </c>
      <c r="C17" s="33">
        <f>C15+C16</f>
        <v>167776.8</v>
      </c>
    </row>
    <row r="18" spans="2:2">
      <c r="B18" s="71" t="s">
        <v>16</v>
      </c>
    </row>
    <row r="20" spans="2:3">
      <c r="B20" s="72" t="s">
        <v>17</v>
      </c>
      <c r="C20" s="73">
        <f>C13/C15</f>
        <v>0.13962597927723</v>
      </c>
    </row>
    <row r="22" spans="2:2">
      <c r="B22" s="34"/>
    </row>
    <row r="23" spans="2:2">
      <c r="B23" s="74"/>
    </row>
    <row r="24" spans="2:2">
      <c r="B24" s="74"/>
    </row>
    <row r="25" spans="2:2">
      <c r="B25" s="74"/>
    </row>
    <row r="26" spans="2:2">
      <c r="B26" s="74"/>
    </row>
    <row r="27" spans="2:2">
      <c r="B27" s="74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kong.wei@ubs-cn.com" tooltip="mailto: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zoomScaleSheetLayoutView="90" workbookViewId="0">
      <selection activeCell="C23" sqref="C23"/>
    </sheetView>
  </sheetViews>
  <sheetFormatPr defaultColWidth="8.9" defaultRowHeight="17.4" outlineLevelCol="7"/>
  <cols>
    <col min="1" max="1" width="5.1" style="41" customWidth="1"/>
    <col min="2" max="2" width="26.4" style="2" customWidth="1"/>
    <col min="3" max="3" width="32.5" style="3" customWidth="1"/>
    <col min="4" max="4" width="18.5" style="3" customWidth="1"/>
    <col min="5" max="5" width="11" style="42" customWidth="1"/>
    <col min="6" max="6" width="8.4" style="2" customWidth="1"/>
    <col min="7" max="7" width="10.1" style="42" customWidth="1"/>
    <col min="8" max="8" width="14.9" style="2" customWidth="1"/>
    <col min="9" max="9" width="13.6" customWidth="1"/>
  </cols>
  <sheetData>
    <row r="1" ht="37.5" customHeight="1" spans="2:8">
      <c r="B1" s="4" t="s">
        <v>0</v>
      </c>
      <c r="C1" s="4"/>
      <c r="D1" s="5"/>
      <c r="E1" s="4"/>
      <c r="F1" s="5"/>
      <c r="G1" s="4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1:8">
      <c r="A4" s="43"/>
      <c r="B4" s="11" t="s">
        <v>5</v>
      </c>
      <c r="C4" s="44" t="s">
        <v>6</v>
      </c>
      <c r="D4" s="11"/>
      <c r="E4" s="45"/>
      <c r="F4" s="11"/>
      <c r="G4" s="45"/>
      <c r="H4" s="11"/>
    </row>
    <row r="5" s="1" customFormat="1" ht="16.5" customHeight="1" spans="1:8">
      <c r="A5" s="43"/>
      <c r="B5" s="11" t="s">
        <v>7</v>
      </c>
      <c r="C5" s="13"/>
      <c r="D5" s="11"/>
      <c r="E5" s="45"/>
      <c r="F5" s="11"/>
      <c r="G5" s="45"/>
      <c r="H5" s="11"/>
    </row>
    <row r="6" s="1" customFormat="1" ht="16.5" customHeight="1" spans="1:8">
      <c r="A6" s="43"/>
      <c r="B6" s="14"/>
      <c r="C6" s="14"/>
      <c r="D6" s="14"/>
      <c r="E6" s="45"/>
      <c r="F6" s="14"/>
      <c r="G6" s="45"/>
      <c r="H6" s="14"/>
    </row>
    <row r="7" s="1" customFormat="1" ht="30.75" customHeight="1" spans="1:8">
      <c r="A7" s="43"/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s="1" customFormat="1" ht="16.2" spans="1:8">
      <c r="A8" s="43"/>
      <c r="B8" s="46" t="s">
        <v>24</v>
      </c>
      <c r="C8" s="47"/>
      <c r="D8" s="47"/>
      <c r="E8" s="47"/>
      <c r="F8" s="47"/>
      <c r="G8" s="47"/>
      <c r="H8" s="48"/>
    </row>
    <row r="9" s="40" customFormat="1" ht="15.6" spans="1:8">
      <c r="A9" s="49"/>
      <c r="B9" s="50" t="s">
        <v>25</v>
      </c>
      <c r="C9" s="51" t="s">
        <v>26</v>
      </c>
      <c r="D9" s="24">
        <v>2021</v>
      </c>
      <c r="E9" s="25">
        <v>450</v>
      </c>
      <c r="F9" s="52" t="s">
        <v>27</v>
      </c>
      <c r="G9" s="53">
        <v>92</v>
      </c>
      <c r="H9" s="28">
        <f>E9*G9</f>
        <v>41400</v>
      </c>
    </row>
    <row r="10" s="40" customFormat="1" ht="15.6" spans="1:8">
      <c r="A10" s="49"/>
      <c r="B10" s="50" t="s">
        <v>28</v>
      </c>
      <c r="C10" s="51" t="s">
        <v>29</v>
      </c>
      <c r="D10" s="30"/>
      <c r="E10" s="25">
        <v>1000</v>
      </c>
      <c r="F10" s="52" t="s">
        <v>30</v>
      </c>
      <c r="G10" s="53">
        <v>83</v>
      </c>
      <c r="H10" s="28">
        <f>E10*G10</f>
        <v>83000</v>
      </c>
    </row>
    <row r="11" s="40" customFormat="1" ht="15.6" spans="1:8">
      <c r="A11" s="49"/>
      <c r="B11" s="54" t="s">
        <v>31</v>
      </c>
      <c r="C11" s="55"/>
      <c r="D11" s="55"/>
      <c r="E11" s="55"/>
      <c r="F11" s="55"/>
      <c r="G11" s="56"/>
      <c r="H11" s="57">
        <f>SUM(H9:H10)</f>
        <v>124400</v>
      </c>
    </row>
    <row r="12" s="40" customFormat="1" ht="16.2" spans="1:8">
      <c r="A12" s="49"/>
      <c r="B12" s="46" t="s">
        <v>32</v>
      </c>
      <c r="C12" s="47"/>
      <c r="D12" s="47"/>
      <c r="E12" s="47"/>
      <c r="F12" s="47"/>
      <c r="G12" s="47"/>
      <c r="H12" s="48"/>
    </row>
    <row r="13" s="40" customFormat="1" ht="45" spans="1:8">
      <c r="A13" s="49"/>
      <c r="B13" s="50" t="s">
        <v>33</v>
      </c>
      <c r="C13" s="51" t="s">
        <v>34</v>
      </c>
      <c r="D13" s="24" t="s">
        <v>35</v>
      </c>
      <c r="E13" s="25">
        <v>220</v>
      </c>
      <c r="F13" s="52" t="s">
        <v>36</v>
      </c>
      <c r="G13" s="53">
        <v>24</v>
      </c>
      <c r="H13" s="28">
        <f>E13*G13</f>
        <v>5280</v>
      </c>
    </row>
    <row r="14" s="40" customFormat="1" ht="15.6" spans="1:8">
      <c r="A14" s="49"/>
      <c r="B14" s="54" t="s">
        <v>31</v>
      </c>
      <c r="C14" s="55"/>
      <c r="D14" s="55"/>
      <c r="E14" s="55"/>
      <c r="F14" s="55"/>
      <c r="G14" s="56"/>
      <c r="H14" s="57">
        <f>SUM(H13:H13)</f>
        <v>5280</v>
      </c>
    </row>
    <row r="15" ht="16.35" spans="1:8">
      <c r="A15" s="49"/>
      <c r="B15" s="58" t="s">
        <v>11</v>
      </c>
      <c r="C15" s="59"/>
      <c r="D15" s="59"/>
      <c r="E15" s="59"/>
      <c r="F15" s="59"/>
      <c r="G15" s="60"/>
      <c r="H15" s="33">
        <f>H11+H14</f>
        <v>129680</v>
      </c>
    </row>
    <row r="17" spans="1:3">
      <c r="A17" s="42"/>
      <c r="B17" s="42"/>
      <c r="C17" s="42"/>
    </row>
    <row r="18" spans="2:8">
      <c r="B18" s="61"/>
      <c r="C18" s="2"/>
      <c r="D18" s="42"/>
      <c r="E18" s="2"/>
      <c r="F18"/>
      <c r="G18"/>
      <c r="H18"/>
    </row>
    <row r="19" spans="3:8">
      <c r="C19" s="42"/>
      <c r="D19" s="2"/>
      <c r="E19"/>
      <c r="F19"/>
      <c r="G19"/>
      <c r="H19"/>
    </row>
    <row r="20" spans="2:8">
      <c r="B20" s="61"/>
      <c r="C20" s="42"/>
      <c r="D20" s="2"/>
      <c r="E20"/>
      <c r="F20"/>
      <c r="G20"/>
      <c r="H20"/>
    </row>
    <row r="21" spans="3:8">
      <c r="C21" s="42"/>
      <c r="D21" s="2"/>
      <c r="E21"/>
      <c r="F21"/>
      <c r="G21"/>
      <c r="H21"/>
    </row>
    <row r="22" spans="3:8">
      <c r="C22" s="42"/>
      <c r="D22" s="2"/>
      <c r="E22"/>
      <c r="F22"/>
      <c r="G22"/>
      <c r="H22"/>
    </row>
    <row r="23" spans="2:8">
      <c r="B23" s="61"/>
      <c r="C23" s="42"/>
      <c r="D23" s="2"/>
      <c r="E23"/>
      <c r="F23"/>
      <c r="G23"/>
      <c r="H23"/>
    </row>
    <row r="24" spans="3:8">
      <c r="C24" s="42"/>
      <c r="D24" s="2"/>
      <c r="E24"/>
      <c r="F24"/>
      <c r="G24"/>
      <c r="H24"/>
    </row>
    <row r="25" spans="2:8">
      <c r="B25" s="61"/>
      <c r="C25" s="42"/>
      <c r="D25" s="2"/>
      <c r="E25"/>
      <c r="F25"/>
      <c r="G25"/>
      <c r="H25"/>
    </row>
    <row r="26" spans="3:8">
      <c r="C26" s="42"/>
      <c r="D26" s="2"/>
      <c r="E26"/>
      <c r="F26"/>
      <c r="G26"/>
      <c r="H26"/>
    </row>
    <row r="27" spans="3:8">
      <c r="C27" s="42"/>
      <c r="D27" s="2"/>
      <c r="E27"/>
      <c r="F27"/>
      <c r="G27"/>
      <c r="H27"/>
    </row>
    <row r="28" spans="2:8">
      <c r="B28" s="61"/>
      <c r="C28" s="42"/>
      <c r="D28" s="2"/>
      <c r="E28"/>
      <c r="F28"/>
      <c r="G28"/>
      <c r="H28"/>
    </row>
    <row r="29" spans="3:8">
      <c r="C29" s="42"/>
      <c r="D29" s="2"/>
      <c r="E29"/>
      <c r="F29"/>
      <c r="G29"/>
      <c r="H29"/>
    </row>
    <row r="30" spans="2:8">
      <c r="B30" s="61"/>
      <c r="C30" s="42"/>
      <c r="D30" s="2"/>
      <c r="E30"/>
      <c r="F30"/>
      <c r="G30"/>
      <c r="H30"/>
    </row>
    <row r="31" spans="3:8">
      <c r="C31" s="42"/>
      <c r="D31" s="2"/>
      <c r="E31"/>
      <c r="F31"/>
      <c r="G31"/>
      <c r="H31"/>
    </row>
    <row r="32" spans="2:8">
      <c r="B32" s="61"/>
      <c r="C32" s="42"/>
      <c r="D32" s="2"/>
      <c r="E32"/>
      <c r="F32"/>
      <c r="G32"/>
      <c r="H32"/>
    </row>
    <row r="33" spans="3:8">
      <c r="C33" s="42"/>
      <c r="D33" s="2"/>
      <c r="E33"/>
      <c r="F33"/>
      <c r="G33"/>
      <c r="H33"/>
    </row>
    <row r="34" spans="2:8">
      <c r="B34" s="61"/>
      <c r="C34" s="42"/>
      <c r="D34" s="2"/>
      <c r="E34"/>
      <c r="F34"/>
      <c r="G34"/>
      <c r="H34"/>
    </row>
    <row r="35" spans="3:8">
      <c r="C35" s="42"/>
      <c r="D35" s="2"/>
      <c r="E35"/>
      <c r="F35"/>
      <c r="G35"/>
      <c r="H35"/>
    </row>
    <row r="36" spans="2:8">
      <c r="B36" s="61"/>
      <c r="C36" s="42"/>
      <c r="D36" s="2"/>
      <c r="E36"/>
      <c r="F36"/>
      <c r="G36"/>
      <c r="H36"/>
    </row>
    <row r="37" spans="3:8">
      <c r="C37" s="42"/>
      <c r="D37" s="2"/>
      <c r="E37"/>
      <c r="F37"/>
      <c r="G37"/>
      <c r="H37"/>
    </row>
    <row r="38" spans="2:8">
      <c r="B38" s="61"/>
      <c r="C38" s="42"/>
      <c r="D38" s="2"/>
      <c r="E38"/>
      <c r="F38"/>
      <c r="G38"/>
      <c r="H38"/>
    </row>
    <row r="39" spans="3:8">
      <c r="C39" s="42"/>
      <c r="D39" s="2"/>
      <c r="E39"/>
      <c r="F39"/>
      <c r="G39"/>
      <c r="H39"/>
    </row>
    <row r="40" spans="3:8">
      <c r="C40" s="42"/>
      <c r="D40" s="2"/>
      <c r="E40"/>
      <c r="F40"/>
      <c r="G40"/>
      <c r="H40"/>
    </row>
    <row r="41" spans="2:8">
      <c r="B41" s="61"/>
      <c r="C41" s="42"/>
      <c r="D41" s="2"/>
      <c r="E41"/>
      <c r="F41"/>
      <c r="G41"/>
      <c r="H41"/>
    </row>
    <row r="42" spans="3:8">
      <c r="C42" s="42"/>
      <c r="D42" s="2"/>
      <c r="E42"/>
      <c r="F42"/>
      <c r="G42"/>
      <c r="H42"/>
    </row>
    <row r="43" spans="2:8">
      <c r="B43" s="61"/>
      <c r="C43" s="42"/>
      <c r="D43" s="2"/>
      <c r="E43"/>
      <c r="F43"/>
      <c r="G43"/>
      <c r="H43"/>
    </row>
    <row r="44" spans="3:8">
      <c r="C44" s="42"/>
      <c r="D44" s="2"/>
      <c r="E44"/>
      <c r="F44"/>
      <c r="G44"/>
      <c r="H44"/>
    </row>
    <row r="45" spans="2:8">
      <c r="B45" s="61"/>
      <c r="C45" s="42"/>
      <c r="D45" s="2"/>
      <c r="E45"/>
      <c r="F45"/>
      <c r="G45"/>
      <c r="H45"/>
    </row>
    <row r="46" spans="3:8">
      <c r="C46" s="42"/>
      <c r="D46" s="2"/>
      <c r="E46"/>
      <c r="F46"/>
      <c r="G46"/>
      <c r="H46"/>
    </row>
    <row r="47" spans="3:8">
      <c r="C47" s="42"/>
      <c r="D47" s="2"/>
      <c r="E47"/>
      <c r="F47"/>
      <c r="G47"/>
      <c r="H47"/>
    </row>
    <row r="48" spans="2:8">
      <c r="B48" s="61"/>
      <c r="C48" s="42"/>
      <c r="D48" s="2"/>
      <c r="E48"/>
      <c r="F48"/>
      <c r="G48"/>
      <c r="H48"/>
    </row>
    <row r="49" spans="3:8">
      <c r="C49" s="42"/>
      <c r="D49" s="2"/>
      <c r="E49"/>
      <c r="F49"/>
      <c r="G49"/>
      <c r="H49"/>
    </row>
    <row r="50" spans="2:8">
      <c r="B50" s="61"/>
      <c r="C50" s="42"/>
      <c r="D50" s="2"/>
      <c r="E50"/>
      <c r="F50"/>
      <c r="G50"/>
      <c r="H50"/>
    </row>
    <row r="51" spans="3:8">
      <c r="C51" s="42"/>
      <c r="D51" s="2"/>
      <c r="E51"/>
      <c r="F51"/>
      <c r="G51"/>
      <c r="H51"/>
    </row>
    <row r="52" spans="3:8">
      <c r="C52" s="42"/>
      <c r="D52" s="2"/>
      <c r="E52"/>
      <c r="F52"/>
      <c r="G52"/>
      <c r="H52"/>
    </row>
    <row r="53" spans="2:8">
      <c r="B53" s="61"/>
      <c r="C53" s="42"/>
      <c r="D53" s="2"/>
      <c r="E53"/>
      <c r="F53"/>
      <c r="G53"/>
      <c r="H53"/>
    </row>
    <row r="54" spans="3:8">
      <c r="C54" s="42"/>
      <c r="D54" s="2"/>
      <c r="E54"/>
      <c r="F54"/>
      <c r="G54"/>
      <c r="H54"/>
    </row>
    <row r="55" spans="3:8">
      <c r="C55" s="42"/>
      <c r="D55" s="2"/>
      <c r="E55"/>
      <c r="F55"/>
      <c r="G55"/>
      <c r="H55"/>
    </row>
    <row r="56" spans="2:8">
      <c r="B56" s="61"/>
      <c r="C56" s="42"/>
      <c r="D56" s="2"/>
      <c r="E56"/>
      <c r="F56"/>
      <c r="G56"/>
      <c r="H56"/>
    </row>
    <row r="57" spans="3:8">
      <c r="C57" s="42"/>
      <c r="D57" s="2"/>
      <c r="E57"/>
      <c r="F57"/>
      <c r="G57"/>
      <c r="H57"/>
    </row>
    <row r="58" spans="2:8">
      <c r="B58" s="61"/>
      <c r="C58" s="42"/>
      <c r="D58" s="2"/>
      <c r="E58"/>
      <c r="F58"/>
      <c r="G58"/>
      <c r="H58"/>
    </row>
    <row r="59" spans="3:3">
      <c r="C59" s="42"/>
    </row>
    <row r="60" spans="3:3">
      <c r="C60" s="42"/>
    </row>
    <row r="61" spans="2:2">
      <c r="B61" s="61"/>
    </row>
    <row r="62" spans="3:3">
      <c r="C62" s="62"/>
    </row>
  </sheetData>
  <mergeCells count="8">
    <mergeCell ref="B1:C1"/>
    <mergeCell ref="B8:H8"/>
    <mergeCell ref="B11:G11"/>
    <mergeCell ref="B12:H12"/>
    <mergeCell ref="B14:G14"/>
    <mergeCell ref="B15:G15"/>
    <mergeCell ref="A17:C17"/>
    <mergeCell ref="D9:D10"/>
  </mergeCells>
  <hyperlinks>
    <hyperlink ref="C4" r:id="rId1" display="kong.wei@ubs-cn.com" tooltip="mailto:kong.wei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zoomScaleSheetLayoutView="90" workbookViewId="0">
      <selection activeCell="D4" sqref="D4"/>
    </sheetView>
  </sheetViews>
  <sheetFormatPr defaultColWidth="8.9" defaultRowHeight="17.4"/>
  <cols>
    <col min="1" max="1" width="5.1" style="41" customWidth="1"/>
    <col min="2" max="2" width="26.4" style="2" customWidth="1"/>
    <col min="3" max="3" width="32.5" style="3" customWidth="1"/>
    <col min="4" max="4" width="18.5" style="3" customWidth="1"/>
    <col min="5" max="5" width="11" style="42" customWidth="1"/>
    <col min="6" max="6" width="8.4" style="2" customWidth="1"/>
    <col min="7" max="7" width="10.1" style="2" customWidth="1"/>
    <col min="8" max="8" width="14.9" style="2" customWidth="1"/>
    <col min="9" max="9" width="13.6" customWidth="1"/>
  </cols>
  <sheetData>
    <row r="1" ht="37.5" customHeight="1" spans="2:8">
      <c r="B1" s="4" t="s">
        <v>0</v>
      </c>
      <c r="C1" s="4"/>
      <c r="D1" s="5"/>
      <c r="E1" s="4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1:8">
      <c r="A4" s="43"/>
      <c r="B4" s="11" t="s">
        <v>5</v>
      </c>
      <c r="C4" s="44" t="s">
        <v>6</v>
      </c>
      <c r="D4" s="11"/>
      <c r="E4" s="45"/>
      <c r="F4" s="11"/>
      <c r="G4" s="11"/>
      <c r="H4" s="11"/>
    </row>
    <row r="5" s="1" customFormat="1" ht="16.5" customHeight="1" spans="1:8">
      <c r="A5" s="43"/>
      <c r="B5" s="11" t="s">
        <v>7</v>
      </c>
      <c r="C5" s="13"/>
      <c r="D5" s="11"/>
      <c r="E5" s="45"/>
      <c r="F5" s="11"/>
      <c r="G5" s="11"/>
      <c r="H5" s="11"/>
    </row>
    <row r="6" s="1" customFormat="1" ht="16.5" customHeight="1" spans="1:8">
      <c r="A6" s="43"/>
      <c r="B6" s="14"/>
      <c r="C6" s="14"/>
      <c r="D6" s="14"/>
      <c r="E6" s="45"/>
      <c r="F6" s="14"/>
      <c r="G6" s="14"/>
      <c r="H6" s="14"/>
    </row>
    <row r="7" s="1" customFormat="1" ht="30.75" customHeight="1" spans="1:8">
      <c r="A7" s="43"/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s="1" customFormat="1" ht="16.2" spans="1:8">
      <c r="A8" s="43"/>
      <c r="B8" s="46" t="s">
        <v>37</v>
      </c>
      <c r="C8" s="47"/>
      <c r="D8" s="47"/>
      <c r="E8" s="47"/>
      <c r="F8" s="47"/>
      <c r="G8" s="47"/>
      <c r="H8" s="48"/>
    </row>
    <row r="9" s="40" customFormat="1" ht="30" spans="1:8">
      <c r="A9" s="49"/>
      <c r="B9" s="50" t="s">
        <v>38</v>
      </c>
      <c r="C9" s="51" t="s">
        <v>39</v>
      </c>
      <c r="D9" s="24">
        <v>2021</v>
      </c>
      <c r="E9" s="25">
        <v>1000</v>
      </c>
      <c r="F9" s="52" t="s">
        <v>40</v>
      </c>
      <c r="G9" s="53">
        <v>1</v>
      </c>
      <c r="H9" s="28">
        <f>E9*G9</f>
        <v>1000</v>
      </c>
    </row>
    <row r="10" s="40" customFormat="1" ht="30" spans="1:8">
      <c r="A10" s="49"/>
      <c r="B10" s="50" t="s">
        <v>41</v>
      </c>
      <c r="C10" s="51" t="s">
        <v>39</v>
      </c>
      <c r="D10" s="29"/>
      <c r="E10" s="25">
        <v>500</v>
      </c>
      <c r="F10" s="52" t="s">
        <v>40</v>
      </c>
      <c r="G10" s="53">
        <v>1</v>
      </c>
      <c r="H10" s="28">
        <f>E10*G10</f>
        <v>500</v>
      </c>
    </row>
    <row r="11" s="40" customFormat="1" ht="15.6" spans="1:8">
      <c r="A11" s="49"/>
      <c r="B11" s="50" t="s">
        <v>42</v>
      </c>
      <c r="C11" s="51" t="s">
        <v>43</v>
      </c>
      <c r="D11" s="30"/>
      <c r="E11" s="25">
        <v>1500</v>
      </c>
      <c r="F11" s="52" t="s">
        <v>30</v>
      </c>
      <c r="G11" s="53">
        <v>2</v>
      </c>
      <c r="H11" s="28">
        <f>E11*G11</f>
        <v>3000</v>
      </c>
    </row>
    <row r="12" s="40" customFormat="1" ht="15.6" spans="1:8">
      <c r="A12" s="49"/>
      <c r="B12" s="54" t="s">
        <v>31</v>
      </c>
      <c r="C12" s="55"/>
      <c r="D12" s="55"/>
      <c r="E12" s="55"/>
      <c r="F12" s="55"/>
      <c r="G12" s="56"/>
      <c r="H12" s="57">
        <f>SUM(H9:H11)</f>
        <v>4500</v>
      </c>
    </row>
    <row r="13" ht="16.2" spans="2:8">
      <c r="B13" s="46" t="s">
        <v>44</v>
      </c>
      <c r="C13" s="47"/>
      <c r="D13" s="47"/>
      <c r="E13" s="47"/>
      <c r="F13" s="47"/>
      <c r="G13" s="47"/>
      <c r="H13" s="48"/>
    </row>
    <row r="14" ht="30" spans="2:8">
      <c r="B14" s="50" t="s">
        <v>38</v>
      </c>
      <c r="C14" s="51" t="s">
        <v>39</v>
      </c>
      <c r="D14" s="29">
        <v>2021</v>
      </c>
      <c r="E14" s="25">
        <v>1000</v>
      </c>
      <c r="F14" s="52" t="s">
        <v>40</v>
      </c>
      <c r="G14" s="53">
        <v>1</v>
      </c>
      <c r="H14" s="28">
        <f>E14*G14</f>
        <v>1000</v>
      </c>
    </row>
    <row r="15" ht="30" spans="2:8">
      <c r="B15" s="50" t="s">
        <v>41</v>
      </c>
      <c r="C15" s="51" t="s">
        <v>39</v>
      </c>
      <c r="D15" s="30"/>
      <c r="E15" s="25">
        <v>500</v>
      </c>
      <c r="F15" s="52" t="s">
        <v>40</v>
      </c>
      <c r="G15" s="53">
        <v>2</v>
      </c>
      <c r="H15" s="28">
        <f>E15*G15</f>
        <v>1000</v>
      </c>
    </row>
    <row r="16" ht="15.6" spans="2:8">
      <c r="B16" s="54" t="s">
        <v>31</v>
      </c>
      <c r="C16" s="55"/>
      <c r="D16" s="55"/>
      <c r="E16" s="55"/>
      <c r="F16" s="55"/>
      <c r="G16" s="56"/>
      <c r="H16" s="57">
        <f>SUM(H14:H15)</f>
        <v>2000</v>
      </c>
    </row>
    <row r="17" ht="16.35" spans="2:8">
      <c r="B17" s="58" t="s">
        <v>11</v>
      </c>
      <c r="C17" s="59"/>
      <c r="D17" s="59"/>
      <c r="E17" s="59"/>
      <c r="F17" s="59"/>
      <c r="G17" s="60"/>
      <c r="H17" s="33">
        <f>H12+H16</f>
        <v>6500</v>
      </c>
    </row>
    <row r="19" s="2" customFormat="1" spans="1:12">
      <c r="A19" s="41"/>
      <c r="B19" s="61"/>
      <c r="C19" s="3"/>
      <c r="D19" s="3"/>
      <c r="E19" s="42"/>
      <c r="I19"/>
      <c r="J19"/>
      <c r="K19"/>
      <c r="L19"/>
    </row>
    <row r="20" s="2" customFormat="1" spans="1:12">
      <c r="A20" s="41"/>
      <c r="C20" s="3"/>
      <c r="D20" s="3"/>
      <c r="E20" s="42"/>
      <c r="G20" s="42"/>
      <c r="I20"/>
      <c r="J20"/>
      <c r="K20"/>
      <c r="L20"/>
    </row>
    <row r="21" s="2" customFormat="1" spans="1:12">
      <c r="A21" s="41"/>
      <c r="B21" s="61"/>
      <c r="C21" s="37"/>
      <c r="D21" s="37"/>
      <c r="E21" s="42"/>
      <c r="G21" s="42"/>
      <c r="I21"/>
      <c r="J21"/>
      <c r="K21"/>
      <c r="L21"/>
    </row>
    <row r="22" s="2" customFormat="1" spans="1:12">
      <c r="A22" s="41"/>
      <c r="C22" s="37"/>
      <c r="D22" s="37"/>
      <c r="E22" s="42"/>
      <c r="G22" s="42"/>
      <c r="I22"/>
      <c r="J22"/>
      <c r="K22"/>
      <c r="L22"/>
    </row>
    <row r="23" s="2" customFormat="1" spans="1:12">
      <c r="A23" s="41"/>
      <c r="C23" s="37"/>
      <c r="D23" s="37"/>
      <c r="E23" s="42"/>
      <c r="G23" s="42"/>
      <c r="I23"/>
      <c r="J23"/>
      <c r="K23"/>
      <c r="L23"/>
    </row>
    <row r="24" s="2" customFormat="1" spans="1:12">
      <c r="A24" s="41"/>
      <c r="B24" s="61"/>
      <c r="C24" s="39"/>
      <c r="D24" s="39"/>
      <c r="E24" s="42"/>
      <c r="G24" s="42"/>
      <c r="I24"/>
      <c r="J24"/>
      <c r="K24"/>
      <c r="L24"/>
    </row>
    <row r="25" s="2" customFormat="1" spans="1:12">
      <c r="A25" s="41"/>
      <c r="C25" s="3"/>
      <c r="D25" s="3"/>
      <c r="E25" s="42"/>
      <c r="G25" s="42"/>
      <c r="I25"/>
      <c r="J25"/>
      <c r="K25"/>
      <c r="L25"/>
    </row>
    <row r="26" s="2" customFormat="1" spans="1:12">
      <c r="A26" s="41"/>
      <c r="B26" s="61"/>
      <c r="C26" s="3"/>
      <c r="D26" s="3"/>
      <c r="E26" s="42"/>
      <c r="G26" s="42"/>
      <c r="I26"/>
      <c r="J26"/>
      <c r="K26"/>
      <c r="L26"/>
    </row>
    <row r="27" s="2" customFormat="1" spans="1:12">
      <c r="A27" s="41"/>
      <c r="C27" s="3"/>
      <c r="D27" s="3"/>
      <c r="E27" s="42"/>
      <c r="G27" s="42"/>
      <c r="I27"/>
      <c r="J27"/>
      <c r="K27"/>
      <c r="L27"/>
    </row>
    <row r="28" s="2" customFormat="1" spans="1:12">
      <c r="A28" s="41"/>
      <c r="C28" s="3"/>
      <c r="D28" s="3"/>
      <c r="E28" s="42"/>
      <c r="G28" s="42"/>
      <c r="I28"/>
      <c r="J28"/>
      <c r="K28"/>
      <c r="L28"/>
    </row>
    <row r="29" s="2" customFormat="1" spans="1:12">
      <c r="A29" s="41"/>
      <c r="B29" s="61"/>
      <c r="C29" s="3"/>
      <c r="D29" s="3"/>
      <c r="E29" s="42"/>
      <c r="G29" s="42"/>
      <c r="I29"/>
      <c r="J29"/>
      <c r="K29"/>
      <c r="L29"/>
    </row>
    <row r="30" s="2" customFormat="1" spans="1:12">
      <c r="A30" s="41"/>
      <c r="C30" s="3"/>
      <c r="D30" s="3"/>
      <c r="E30" s="42"/>
      <c r="G30" s="42"/>
      <c r="I30"/>
      <c r="J30"/>
      <c r="K30"/>
      <c r="L30"/>
    </row>
    <row r="31" s="2" customFormat="1" spans="1:12">
      <c r="A31" s="41"/>
      <c r="B31" s="61"/>
      <c r="C31" s="3"/>
      <c r="D31" s="3"/>
      <c r="E31" s="42"/>
      <c r="G31" s="42"/>
      <c r="I31"/>
      <c r="J31"/>
      <c r="K31"/>
      <c r="L31"/>
    </row>
    <row r="32" s="2" customFormat="1" spans="1:12">
      <c r="A32" s="41"/>
      <c r="C32" s="3"/>
      <c r="D32" s="3"/>
      <c r="E32" s="42"/>
      <c r="G32" s="42"/>
      <c r="I32"/>
      <c r="J32"/>
      <c r="K32"/>
      <c r="L32"/>
    </row>
    <row r="33" s="2" customFormat="1" spans="1:12">
      <c r="A33" s="41"/>
      <c r="B33" s="61"/>
      <c r="C33" s="3"/>
      <c r="D33" s="3"/>
      <c r="E33" s="42"/>
      <c r="G33" s="42"/>
      <c r="I33"/>
      <c r="J33"/>
      <c r="K33"/>
      <c r="L33"/>
    </row>
    <row r="34" s="2" customFormat="1" spans="1:12">
      <c r="A34" s="41"/>
      <c r="C34" s="3"/>
      <c r="D34" s="3"/>
      <c r="E34" s="42"/>
      <c r="G34" s="42"/>
      <c r="I34"/>
      <c r="J34"/>
      <c r="K34"/>
      <c r="L34"/>
    </row>
    <row r="35" s="2" customFormat="1" spans="1:12">
      <c r="A35" s="41"/>
      <c r="B35" s="61"/>
      <c r="C35" s="3"/>
      <c r="D35" s="3"/>
      <c r="E35" s="42"/>
      <c r="G35" s="42"/>
      <c r="I35"/>
      <c r="J35"/>
      <c r="K35"/>
      <c r="L35"/>
    </row>
    <row r="36" s="2" customFormat="1" spans="1:12">
      <c r="A36" s="41"/>
      <c r="C36" s="3"/>
      <c r="D36" s="3"/>
      <c r="E36" s="42"/>
      <c r="G36" s="42"/>
      <c r="I36"/>
      <c r="J36"/>
      <c r="K36"/>
      <c r="L36"/>
    </row>
    <row r="37" s="2" customFormat="1" spans="1:12">
      <c r="A37" s="41"/>
      <c r="B37" s="61"/>
      <c r="C37" s="3"/>
      <c r="D37" s="3"/>
      <c r="E37" s="42"/>
      <c r="G37" s="42"/>
      <c r="I37"/>
      <c r="J37"/>
      <c r="K37"/>
      <c r="L37"/>
    </row>
    <row r="38" s="2" customFormat="1" spans="1:12">
      <c r="A38" s="41"/>
      <c r="C38" s="3"/>
      <c r="D38" s="3"/>
      <c r="E38" s="42"/>
      <c r="G38" s="42"/>
      <c r="I38"/>
      <c r="J38"/>
      <c r="K38"/>
      <c r="L38"/>
    </row>
    <row r="39" spans="2:7">
      <c r="B39" s="61"/>
      <c r="G39" s="42"/>
    </row>
    <row r="40" spans="7:7">
      <c r="G40" s="42"/>
    </row>
    <row r="41" spans="7:7">
      <c r="G41" s="42"/>
    </row>
    <row r="42" spans="2:7">
      <c r="B42" s="61"/>
      <c r="G42" s="42"/>
    </row>
    <row r="43" spans="7:7">
      <c r="G43" s="42"/>
    </row>
    <row r="44" spans="2:7">
      <c r="B44" s="61"/>
      <c r="G44" s="42"/>
    </row>
    <row r="45" spans="7:7">
      <c r="G45" s="42"/>
    </row>
    <row r="46" spans="2:7">
      <c r="B46" s="61"/>
      <c r="G46" s="42"/>
    </row>
    <row r="47" spans="7:7">
      <c r="G47" s="42"/>
    </row>
    <row r="48" spans="2:7">
      <c r="B48" s="61"/>
      <c r="G48" s="42"/>
    </row>
    <row r="49" spans="7:7">
      <c r="G49" s="42"/>
    </row>
    <row r="50" spans="7:7">
      <c r="G50" s="42"/>
    </row>
  </sheetData>
  <mergeCells count="8">
    <mergeCell ref="B1:C1"/>
    <mergeCell ref="B8:H8"/>
    <mergeCell ref="B12:G12"/>
    <mergeCell ref="B13:H13"/>
    <mergeCell ref="B16:G16"/>
    <mergeCell ref="B17:G17"/>
    <mergeCell ref="D9:D11"/>
    <mergeCell ref="D14:D15"/>
  </mergeCells>
  <hyperlinks>
    <hyperlink ref="C4" r:id="rId1" display="kong.wei@ubs-cn.com" tooltip="mailto:kong.wei@ubs-cn.com"/>
  </hyperlinks>
  <pageMargins left="0.75" right="0.75" top="1" bottom="1" header="0.3" footer="0.3"/>
  <pageSetup paperSize="9" scale="3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workbookViewId="0">
      <selection activeCell="E6" sqref="E6"/>
    </sheetView>
  </sheetViews>
  <sheetFormatPr defaultColWidth="8.9" defaultRowHeight="17.4" outlineLevelCol="7"/>
  <cols>
    <col min="1" max="1" width="5.1" customWidth="1"/>
    <col min="2" max="2" width="26.1" style="2" customWidth="1"/>
    <col min="3" max="3" width="31" style="3" customWidth="1"/>
    <col min="4" max="4" width="18.3" style="3" customWidth="1"/>
    <col min="5" max="5" width="11" style="2" customWidth="1"/>
    <col min="6" max="6" width="8.4" style="2" customWidth="1"/>
    <col min="7" max="7" width="10.1" style="2" customWidth="1"/>
    <col min="8" max="8" width="14.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33.75" customHeight="1" spans="2:8">
      <c r="B8" s="19" t="s">
        <v>45</v>
      </c>
      <c r="C8" s="20"/>
      <c r="D8" s="20"/>
      <c r="E8" s="20"/>
      <c r="F8" s="20"/>
      <c r="G8" s="20"/>
      <c r="H8" s="21"/>
    </row>
    <row r="9" ht="15.6" spans="2:8">
      <c r="B9" s="22" t="s">
        <v>46</v>
      </c>
      <c r="C9" s="23"/>
      <c r="D9" s="24">
        <v>2021</v>
      </c>
      <c r="E9" s="25">
        <v>150</v>
      </c>
      <c r="F9" s="26" t="s">
        <v>47</v>
      </c>
      <c r="G9" s="27">
        <v>50</v>
      </c>
      <c r="H9" s="28">
        <f>E9*G9</f>
        <v>7500</v>
      </c>
    </row>
    <row r="10" ht="15.6" spans="2:8">
      <c r="B10" s="22" t="s">
        <v>48</v>
      </c>
      <c r="C10" s="23"/>
      <c r="D10" s="29"/>
      <c r="E10" s="25">
        <v>400</v>
      </c>
      <c r="F10" s="26" t="s">
        <v>47</v>
      </c>
      <c r="G10" s="27">
        <v>17</v>
      </c>
      <c r="H10" s="28">
        <f>E10*G10</f>
        <v>6800</v>
      </c>
    </row>
    <row r="11" ht="15.6" spans="2:8">
      <c r="B11" s="22" t="s">
        <v>49</v>
      </c>
      <c r="C11" s="23"/>
      <c r="D11" s="30"/>
      <c r="E11" s="25">
        <v>150</v>
      </c>
      <c r="F11" s="26" t="s">
        <v>47</v>
      </c>
      <c r="G11" s="27">
        <v>52</v>
      </c>
      <c r="H11" s="28">
        <f>E11*G11</f>
        <v>7800</v>
      </c>
    </row>
    <row r="12" ht="16.35" spans="2:8">
      <c r="B12" s="31" t="s">
        <v>11</v>
      </c>
      <c r="C12" s="32"/>
      <c r="D12" s="32"/>
      <c r="E12" s="32"/>
      <c r="F12" s="32"/>
      <c r="G12" s="32"/>
      <c r="H12" s="33">
        <f>SUM(H9:H11)</f>
        <v>22100</v>
      </c>
    </row>
    <row r="16" ht="15.6" spans="2:5">
      <c r="B16" s="34"/>
      <c r="C16" s="35"/>
      <c r="D16" s="35"/>
      <c r="E16" s="36"/>
    </row>
    <row r="17" ht="15.6" spans="2:5">
      <c r="B17" s="7"/>
      <c r="C17" s="37"/>
      <c r="D17" s="37"/>
      <c r="E17" s="38"/>
    </row>
    <row r="18" ht="15.6" spans="2:5">
      <c r="B18" s="7"/>
      <c r="C18" s="37"/>
      <c r="D18" s="37"/>
      <c r="E18" s="38"/>
    </row>
    <row r="19" ht="15.6" spans="2:5">
      <c r="B19" s="7"/>
      <c r="C19" s="37"/>
      <c r="D19" s="37"/>
      <c r="E19" s="38"/>
    </row>
    <row r="20" ht="15.6" spans="2:5">
      <c r="B20" s="7"/>
      <c r="C20" s="37"/>
      <c r="D20" s="37"/>
      <c r="E20" s="38"/>
    </row>
    <row r="21" ht="15.6" spans="2:5">
      <c r="B21" s="7"/>
      <c r="C21" s="39"/>
      <c r="D21" s="39"/>
      <c r="E21" s="38"/>
    </row>
  </sheetData>
  <mergeCells count="4">
    <mergeCell ref="B1:C1"/>
    <mergeCell ref="B8:H8"/>
    <mergeCell ref="B12:G12"/>
    <mergeCell ref="D9:D11"/>
  </mergeCells>
  <hyperlinks>
    <hyperlink ref="C4" r:id="rId1" display="kong.we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cherish</cp:lastModifiedBy>
  <dcterms:created xsi:type="dcterms:W3CDTF">2016-06-29T09:42:00Z</dcterms:created>
  <cp:lastPrinted>2021-01-08T06:16:00Z</cp:lastPrinted>
  <dcterms:modified xsi:type="dcterms:W3CDTF">2023-08-24T08:46:16Z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9F4D5D5F10574A39AD2239BDBEA99E2E_13</vt:lpwstr>
  </property>
</Properties>
</file>