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creative" sheetId="11" r:id="rId2"/>
    <sheet name="Non Rate Card" sheetId="1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<sst xmlns="http://schemas.openxmlformats.org/spreadsheetml/2006/main" count="66" uniqueCount="35">
  <si>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结算单</t>
  </si>
  <si>
    <t>Client:</t>
  </si>
  <si>
    <t>AstraZeneca</t>
  </si>
  <si>
    <t xml:space="preserve">Project Name: </t>
  </si>
  <si>
    <t>2022阿斯利康DCI数字化内容设计</t>
  </si>
  <si>
    <t>Supplier Contact Information:</t>
  </si>
  <si>
    <t>keira.liu@ubs-cn.com</t>
  </si>
  <si>
    <t>Effective Date:</t>
  </si>
  <si>
    <t>Item</t>
  </si>
  <si>
    <t>Cost</t>
  </si>
  <si>
    <t>I.  Creative</t>
  </si>
  <si>
    <t>Sub-total</t>
  </si>
  <si>
    <t>II. Non Rate Card</t>
  </si>
  <si>
    <t>TAX 6%</t>
  </si>
  <si>
    <t>Total</t>
  </si>
  <si>
    <t>Discounted Price (if have)</t>
  </si>
  <si>
    <t>对于本次项目的
最终优惠价格</t>
  </si>
  <si>
    <t>注：所有设计、视频不含素材版权</t>
  </si>
  <si>
    <t>Description</t>
  </si>
  <si>
    <t>AZ Annual Rate
(if have, list year)</t>
  </si>
  <si>
    <t>Unit Price</t>
  </si>
  <si>
    <t>Unit</t>
  </si>
  <si>
    <t>Quantity</t>
  </si>
  <si>
    <t>Amount</t>
  </si>
  <si>
    <t>宣传设计</t>
  </si>
  <si>
    <t>活动KV (new work)</t>
  </si>
  <si>
    <t>包括创意、设计、完稿（不包含租图、拍摄等第三方费用）</t>
  </si>
  <si>
    <t>张</t>
  </si>
  <si>
    <t>海报(new work)</t>
  </si>
  <si>
    <t>根据已有KV进行设计、排版、完稿，尺寸60CM*90CM</t>
  </si>
  <si>
    <t>海报(Adjustment work)</t>
  </si>
  <si>
    <t>程序制作</t>
  </si>
  <si>
    <t>H5单页制作</t>
  </si>
  <si>
    <t>H5:5个*5页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</si>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</sst>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  <numFmt numFmtId="181" formatCode="0.00_ "/>
  </numFmts>
  <fonts count="34">
    <font>
      <sz val="12"/>
      <name val="宋体"/>
      <charset val="134"/>
    </font>
    <font>
      <sz val="10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3" applyNumberFormat="0" applyAlignment="0" applyProtection="0">
      <alignment vertical="center"/>
    </xf>
    <xf numFmtId="0" fontId="23" fillId="9" borderId="24" applyNumberFormat="0" applyAlignment="0" applyProtection="0">
      <alignment vertical="center"/>
    </xf>
    <xf numFmtId="0" fontId="24" fillId="9" borderId="23" applyNumberFormat="0" applyAlignment="0" applyProtection="0">
      <alignment vertical="center"/>
    </xf>
    <xf numFmtId="0" fontId="25" fillId="10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</cellStyleXfs>
  <cellXfs count="83">
    <xf numFmtId="0" fontId="0" fillId="0" borderId="0" xfId="0">
      <alignment vertical="center"/>
    </xf>
    <xf numFmtId="0" fontId="0" fillId="0" borderId="0" xfId="51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1" fillId="0" borderId="0" xfId="49" applyNumberFormat="1" applyFont="1" applyFill="1" applyAlignment="1">
      <alignment horizontal="left"/>
    </xf>
    <xf numFmtId="0" fontId="1" fillId="0" borderId="0" xfId="53" applyFont="1" applyAlignment="1">
      <alignment vertical="center" wrapText="1"/>
    </xf>
    <xf numFmtId="176" fontId="1" fillId="0" borderId="0" xfId="49" applyNumberFormat="1" applyFont="1" applyAlignment="1">
      <alignment horizontal="center"/>
    </xf>
    <xf numFmtId="176" fontId="1" fillId="0" borderId="0" xfId="49" applyNumberFormat="1" applyFont="1" applyFill="1" applyAlignment="1">
      <alignment horizontal="center"/>
    </xf>
    <xf numFmtId="0" fontId="1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5" xfId="53" applyFont="1" applyFill="1" applyBorder="1" applyAlignment="1">
      <alignment horizontal="center" vertical="center"/>
    </xf>
    <xf numFmtId="0" fontId="3" fillId="2" borderId="6" xfId="53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40" fontId="6" fillId="0" borderId="5" xfId="52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40" fontId="6" fillId="0" borderId="8" xfId="52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7" fontId="6" fillId="0" borderId="9" xfId="1" applyNumberFormat="1" applyFont="1" applyFill="1" applyBorder="1" applyAlignment="1">
      <alignment horizontal="center" vertical="center"/>
    </xf>
    <xf numFmtId="176" fontId="3" fillId="3" borderId="10" xfId="53" applyNumberFormat="1" applyFont="1" applyFill="1" applyBorder="1" applyAlignment="1">
      <alignment horizontal="right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1" xfId="53" applyNumberFormat="1" applyFont="1" applyFill="1" applyBorder="1" applyAlignment="1">
      <alignment horizontal="center" vertical="center"/>
    </xf>
    <xf numFmtId="177" fontId="7" fillId="3" borderId="12" xfId="1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center" vertical="center"/>
    </xf>
    <xf numFmtId="176" fontId="8" fillId="0" borderId="0" xfId="49" applyNumberFormat="1" applyFont="1" applyFill="1" applyAlignment="1">
      <alignment horizontal="left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center" vertical="center"/>
    </xf>
    <xf numFmtId="176" fontId="8" fillId="0" borderId="0" xfId="49" applyNumberFormat="1" applyFont="1" applyFill="1" applyAlignment="1">
      <alignment horizontal="left" wrapText="1"/>
    </xf>
    <xf numFmtId="0" fontId="5" fillId="2" borderId="4" xfId="53" applyFont="1" applyFill="1" applyBorder="1" applyAlignment="1">
      <alignment horizontal="left" vertical="center"/>
    </xf>
    <xf numFmtId="0" fontId="5" fillId="2" borderId="5" xfId="53" applyFont="1" applyFill="1" applyBorder="1" applyAlignment="1">
      <alignment horizontal="left" vertical="center"/>
    </xf>
    <xf numFmtId="0" fontId="5" fillId="2" borderId="6" xfId="53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8" fontId="1" fillId="0" borderId="5" xfId="52" applyNumberFormat="1" applyFont="1" applyFill="1" applyBorder="1" applyAlignment="1">
      <alignment horizontal="center" vertical="center"/>
    </xf>
    <xf numFmtId="0" fontId="3" fillId="0" borderId="13" xfId="49" applyFont="1" applyBorder="1" applyAlignment="1">
      <alignment horizontal="right" vertical="center" wrapText="1"/>
    </xf>
    <xf numFmtId="0" fontId="3" fillId="0" borderId="14" xfId="49" applyFont="1" applyBorder="1" applyAlignment="1">
      <alignment horizontal="right" vertical="center" wrapText="1"/>
    </xf>
    <xf numFmtId="179" fontId="3" fillId="0" borderId="15" xfId="1" applyNumberFormat="1" applyFont="1" applyFill="1" applyBorder="1" applyAlignment="1">
      <alignment horizontal="right" vertical="center"/>
    </xf>
    <xf numFmtId="176" fontId="3" fillId="3" borderId="16" xfId="53" applyNumberFormat="1" applyFont="1" applyFill="1" applyBorder="1" applyAlignment="1">
      <alignment horizontal="right" vertical="center"/>
    </xf>
    <xf numFmtId="176" fontId="3" fillId="3" borderId="17" xfId="53" applyNumberFormat="1" applyFont="1" applyFill="1" applyBorder="1" applyAlignment="1">
      <alignment horizontal="right" vertical="center"/>
    </xf>
    <xf numFmtId="176" fontId="3" fillId="3" borderId="18" xfId="53" applyNumberFormat="1" applyFont="1" applyFill="1" applyBorder="1" applyAlignment="1">
      <alignment horizontal="right" vertical="center"/>
    </xf>
    <xf numFmtId="180" fontId="3" fillId="3" borderId="12" xfId="53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2" borderId="13" xfId="53" applyFont="1" applyFill="1" applyBorder="1" applyAlignment="1">
      <alignment horizontal="left" vertical="center"/>
    </xf>
    <xf numFmtId="0" fontId="5" fillId="2" borderId="19" xfId="53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1" applyNumberFormat="1" applyFont="1" applyFill="1" applyBorder="1" applyAlignment="1">
      <alignment horizontal="right" vertical="center"/>
    </xf>
    <xf numFmtId="0" fontId="3" fillId="2" borderId="4" xfId="53" applyFont="1" applyFill="1" applyBorder="1" applyAlignment="1">
      <alignment horizontal="left" vertical="center"/>
    </xf>
    <xf numFmtId="179" fontId="3" fillId="0" borderId="19" xfId="1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right" vertical="center" wrapText="1"/>
    </xf>
    <xf numFmtId="180" fontId="3" fillId="5" borderId="9" xfId="1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181" fontId="10" fillId="6" borderId="0" xfId="0" applyNumberFormat="1" applyFont="1" applyFill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176" fontId="12" fillId="0" borderId="0" xfId="49" applyNumberFormat="1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115" zoomScaleNormal="115" workbookViewId="0">
      <selection activeCell="C3" sqref="C3"/>
    </sheetView>
  </sheetViews>
  <sheetFormatPr defaultColWidth="8.875" defaultRowHeight="15.6" outlineLevelCol="3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ht="37.5" customHeight="1" spans="2:3">
      <c r="B1" s="6" t="s">
        <v>0</v>
      </c>
      <c r="C1" s="6"/>
    </row>
    <row r="2" spans="2:3">
      <c r="B2" s="8" t="s">
        <v>1</v>
      </c>
      <c r="C2" s="9" t="s">
        <v>2</v>
      </c>
    </row>
    <row r="3" spans="2:4">
      <c r="B3" s="8" t="s">
        <v>3</v>
      </c>
      <c r="C3" s="9" t="s">
        <v>4</v>
      </c>
      <c r="D3" s="67"/>
    </row>
    <row r="4" s="1" customFormat="1" ht="16.5" customHeight="1" spans="2:3">
      <c r="B4" s="14" t="s">
        <v>5</v>
      </c>
      <c r="C4" s="15" t="s">
        <v>6</v>
      </c>
    </row>
    <row r="5" s="1" customFormat="1" ht="16.5" customHeight="1" spans="2:3">
      <c r="B5" s="14" t="s">
        <v>7</v>
      </c>
      <c r="C5" s="15"/>
    </row>
    <row r="6" s="1" customFormat="1" ht="16.5" customHeight="1" spans="2:3">
      <c r="B6" s="18"/>
      <c r="C6" s="18"/>
    </row>
    <row r="7" s="1" customFormat="1" ht="30.75" customHeight="1" spans="2:3">
      <c r="B7" s="19" t="s">
        <v>8</v>
      </c>
      <c r="C7" s="22" t="s">
        <v>9</v>
      </c>
    </row>
    <row r="8" s="1" customFormat="1" spans="2:3">
      <c r="B8" s="68" t="s">
        <v>10</v>
      </c>
      <c r="C8" s="69"/>
    </row>
    <row r="9" s="1" customFormat="1" spans="2:3">
      <c r="B9" s="70" t="s">
        <v>11</v>
      </c>
      <c r="C9" s="71">
        <f>creative!H13</f>
        <v>81000</v>
      </c>
    </row>
    <row r="10" s="1" customFormat="1" spans="2:3">
      <c r="B10" s="72" t="s">
        <v>12</v>
      </c>
      <c r="C10" s="26"/>
    </row>
    <row r="11" spans="2:3">
      <c r="B11" s="70" t="s">
        <v>11</v>
      </c>
      <c r="C11" s="73">
        <f>'Non Rate Card'!H11</f>
        <v>120000</v>
      </c>
    </row>
    <row r="12" ht="17.1" customHeight="1" spans="2:3">
      <c r="B12" s="74"/>
      <c r="C12" s="75"/>
    </row>
    <row r="13" spans="2:3">
      <c r="B13" s="76" t="s">
        <v>11</v>
      </c>
      <c r="C13" s="77">
        <f>C9+C11</f>
        <v>201000</v>
      </c>
    </row>
    <row r="14" spans="2:3">
      <c r="B14" s="76" t="s">
        <v>13</v>
      </c>
      <c r="C14" s="77">
        <f>C13*0.06</f>
        <v>12060</v>
      </c>
    </row>
    <row r="15" ht="16.35" spans="2:3">
      <c r="B15" s="42" t="s">
        <v>14</v>
      </c>
      <c r="C15" s="66">
        <f>C13+C14</f>
        <v>213060</v>
      </c>
    </row>
    <row r="16" ht="28.8" spans="1:4">
      <c r="A16"/>
      <c r="B16" s="78" t="s">
        <v>15</v>
      </c>
      <c r="C16" s="79">
        <v>197508</v>
      </c>
      <c r="D16" s="80" t="s">
        <v>16</v>
      </c>
    </row>
    <row r="17" spans="2:3">
      <c r="B17" s="67"/>
      <c r="C17" s="81"/>
    </row>
    <row r="18" spans="2:2">
      <c r="B18" s="46"/>
    </row>
    <row r="19" spans="2:2">
      <c r="B19" s="82" t="s">
        <v>17</v>
      </c>
    </row>
    <row r="20" spans="2:2">
      <c r="B20" s="49"/>
    </row>
    <row r="21" spans="2:2">
      <c r="B21" s="49"/>
    </row>
    <row r="22" spans="2:2">
      <c r="B22" s="49"/>
    </row>
    <row r="23" spans="2:2">
      <c r="B23" s="49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workbookViewId="0">
      <selection activeCell="B1" sqref="B1:C1"/>
    </sheetView>
  </sheetViews>
  <sheetFormatPr defaultColWidth="8.875" defaultRowHeight="15.6" outlineLevelCol="7"/>
  <cols>
    <col min="1" max="1" width="6.375" customWidth="1"/>
    <col min="2" max="2" width="28.375" customWidth="1"/>
    <col min="3" max="3" width="31.875" customWidth="1"/>
    <col min="4" max="4" width="11.875" customWidth="1"/>
    <col min="5" max="5" width="9.75" customWidth="1"/>
    <col min="7" max="7" width="11.375" customWidth="1"/>
    <col min="8" max="8" width="30" customWidth="1"/>
  </cols>
  <sheetData>
    <row r="1" ht="39.6" spans="2:8">
      <c r="B1" s="6" t="s">
        <v>0</v>
      </c>
      <c r="C1" s="6"/>
      <c r="D1" s="7"/>
      <c r="E1" s="7"/>
      <c r="F1" s="7"/>
      <c r="G1" s="7"/>
      <c r="H1" s="7"/>
    </row>
    <row r="2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spans="2:8">
      <c r="B5" s="14" t="s">
        <v>7</v>
      </c>
      <c r="C5" s="17"/>
      <c r="D5" s="14"/>
      <c r="E5" s="14"/>
      <c r="F5" s="14"/>
      <c r="G5" s="14"/>
      <c r="H5" s="14"/>
    </row>
    <row r="6" ht="16.35" spans="2:8">
      <c r="B6" s="18"/>
      <c r="C6" s="18"/>
      <c r="D6" s="18"/>
      <c r="E6" s="18"/>
      <c r="F6" s="18"/>
      <c r="G6" s="18"/>
      <c r="H6" s="18"/>
    </row>
    <row r="7" ht="64.8" spans="2:8">
      <c r="B7" s="19" t="s">
        <v>8</v>
      </c>
      <c r="C7" s="20" t="s">
        <v>18</v>
      </c>
      <c r="D7" s="20" t="s">
        <v>19</v>
      </c>
      <c r="E7" s="21" t="s">
        <v>20</v>
      </c>
      <c r="F7" s="21" t="s">
        <v>21</v>
      </c>
      <c r="G7" s="21" t="s">
        <v>22</v>
      </c>
      <c r="H7" s="22" t="s">
        <v>23</v>
      </c>
    </row>
    <row r="8" ht="15.95" customHeight="1" spans="2:8">
      <c r="B8" s="53" t="s">
        <v>24</v>
      </c>
      <c r="C8" s="54"/>
      <c r="D8" s="54"/>
      <c r="E8" s="54"/>
      <c r="F8" s="54"/>
      <c r="G8" s="54"/>
      <c r="H8" s="55"/>
    </row>
    <row r="9" s="2" customFormat="1" ht="30" spans="2:8">
      <c r="B9" s="56" t="s">
        <v>25</v>
      </c>
      <c r="C9" s="57" t="s">
        <v>26</v>
      </c>
      <c r="D9" s="30">
        <v>2021</v>
      </c>
      <c r="E9" s="31">
        <v>2450</v>
      </c>
      <c r="F9" s="58" t="s">
        <v>27</v>
      </c>
      <c r="G9" s="59">
        <v>20</v>
      </c>
      <c r="H9" s="34">
        <f t="shared" ref="H9:H11" si="0">SUM(G9*E9)</f>
        <v>49000</v>
      </c>
    </row>
    <row r="10" s="2" customFormat="1" ht="30.6" customHeight="1" spans="2:8">
      <c r="B10" s="56" t="s">
        <v>28</v>
      </c>
      <c r="C10" s="57" t="s">
        <v>29</v>
      </c>
      <c r="D10" s="30">
        <v>2021</v>
      </c>
      <c r="E10" s="31">
        <v>800</v>
      </c>
      <c r="F10" s="58" t="s">
        <v>27</v>
      </c>
      <c r="G10" s="59">
        <v>15</v>
      </c>
      <c r="H10" s="34">
        <f t="shared" si="0"/>
        <v>12000</v>
      </c>
    </row>
    <row r="11" s="2" customFormat="1" ht="30.6" customHeight="1" spans="2:8">
      <c r="B11" s="56" t="s">
        <v>30</v>
      </c>
      <c r="C11" s="57" t="s">
        <v>29</v>
      </c>
      <c r="D11" s="30">
        <v>2021</v>
      </c>
      <c r="E11" s="31">
        <v>400</v>
      </c>
      <c r="F11" s="58" t="s">
        <v>27</v>
      </c>
      <c r="G11" s="59">
        <v>50</v>
      </c>
      <c r="H11" s="34">
        <f t="shared" si="0"/>
        <v>20000</v>
      </c>
    </row>
    <row r="12" spans="2:8">
      <c r="B12" s="60"/>
      <c r="C12" s="61"/>
      <c r="D12" s="61"/>
      <c r="E12" s="61"/>
      <c r="F12" s="61"/>
      <c r="G12" s="61"/>
      <c r="H12" s="62"/>
    </row>
    <row r="13" ht="16.35" spans="2:8">
      <c r="B13" s="63" t="s">
        <v>11</v>
      </c>
      <c r="C13" s="64"/>
      <c r="D13" s="64"/>
      <c r="E13" s="64"/>
      <c r="F13" s="64"/>
      <c r="G13" s="65"/>
      <c r="H13" s="66">
        <f>SUM(H9:H11)</f>
        <v>81000</v>
      </c>
    </row>
  </sheetData>
  <mergeCells count="4">
    <mergeCell ref="B1:C1"/>
    <mergeCell ref="B8:H8"/>
    <mergeCell ref="B12:G12"/>
    <mergeCell ref="B13:G13"/>
  </mergeCells>
  <hyperlinks>
    <hyperlink ref="C4" r:id="rId1" display="keira.liu@ubs-cn.com" tooltip="mailto:keira.liu@ubs-cn.com"/>
  </hyperlinks>
  <pageMargins left="0.7" right="0.7" top="0.75" bottom="0.75" header="0.3" footer="0.3"/>
  <pageSetup paperSize="9" scale="5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C21" sqref="C21"/>
    </sheetView>
  </sheetViews>
  <sheetFormatPr defaultColWidth="8.875" defaultRowHeight="15.6" outlineLevelCol="7"/>
  <cols>
    <col min="1" max="1" width="5.125" style="3" customWidth="1"/>
    <col min="2" max="2" width="30.25" customWidth="1"/>
    <col min="3" max="3" width="40.12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ht="37.5" customHeight="1" spans="2:8">
      <c r="B1" s="6" t="s">
        <v>0</v>
      </c>
      <c r="C1" s="6"/>
      <c r="D1" s="7"/>
      <c r="E1" s="6"/>
      <c r="F1" s="7"/>
      <c r="G1" s="7"/>
      <c r="H1" s="7"/>
    </row>
    <row r="2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6"/>
      <c r="F4" s="14"/>
      <c r="G4" s="14"/>
      <c r="H4" s="14"/>
    </row>
    <row r="5" s="1" customFormat="1" ht="16.5" customHeight="1" spans="2:8">
      <c r="B5" s="14" t="s">
        <v>7</v>
      </c>
      <c r="C5" s="17"/>
      <c r="D5" s="14"/>
      <c r="E5" s="16"/>
      <c r="F5" s="14"/>
      <c r="G5" s="14"/>
      <c r="H5" s="14"/>
    </row>
    <row r="6" s="1" customFormat="1" ht="16.5" customHeight="1" spans="2:8">
      <c r="B6" s="18"/>
      <c r="C6" s="18"/>
      <c r="D6" s="18"/>
      <c r="E6" s="16"/>
      <c r="F6" s="18"/>
      <c r="G6" s="18"/>
      <c r="H6" s="18"/>
    </row>
    <row r="7" s="1" customFormat="1" ht="39" customHeight="1" spans="2:8">
      <c r="B7" s="19" t="s">
        <v>8</v>
      </c>
      <c r="C7" s="20" t="s">
        <v>18</v>
      </c>
      <c r="D7" s="20" t="s">
        <v>19</v>
      </c>
      <c r="E7" s="21" t="s">
        <v>20</v>
      </c>
      <c r="F7" s="21" t="s">
        <v>21</v>
      </c>
      <c r="G7" s="21" t="s">
        <v>22</v>
      </c>
      <c r="H7" s="22" t="s">
        <v>23</v>
      </c>
    </row>
    <row r="8" spans="2:8">
      <c r="B8" s="23" t="s">
        <v>31</v>
      </c>
      <c r="C8" s="24"/>
      <c r="D8" s="24"/>
      <c r="E8" s="25"/>
      <c r="F8" s="24"/>
      <c r="G8" s="24"/>
      <c r="H8" s="26"/>
    </row>
    <row r="9" s="2" customFormat="1" ht="15" spans="1:8">
      <c r="A9" s="27"/>
      <c r="B9" s="28" t="s">
        <v>32</v>
      </c>
      <c r="C9" s="29" t="s">
        <v>33</v>
      </c>
      <c r="D9" s="30"/>
      <c r="E9" s="31">
        <v>4800</v>
      </c>
      <c r="F9" s="32" t="s">
        <v>34</v>
      </c>
      <c r="G9" s="33">
        <v>25</v>
      </c>
      <c r="H9" s="34">
        <f>SUM(G9*E9)</f>
        <v>120000</v>
      </c>
    </row>
    <row r="10" s="2" customFormat="1" ht="15" spans="1:8">
      <c r="A10" s="27"/>
      <c r="B10" s="35"/>
      <c r="C10" s="36"/>
      <c r="D10" s="37"/>
      <c r="E10" s="38"/>
      <c r="F10" s="39"/>
      <c r="G10" s="40"/>
      <c r="H10" s="41"/>
    </row>
    <row r="11" ht="16.35" spans="2:8">
      <c r="B11" s="42" t="s">
        <v>11</v>
      </c>
      <c r="C11" s="43"/>
      <c r="D11" s="43"/>
      <c r="E11" s="44"/>
      <c r="F11" s="43"/>
      <c r="G11" s="43"/>
      <c r="H11" s="45">
        <f>SUM(H9:H9)</f>
        <v>120000</v>
      </c>
    </row>
    <row r="15" spans="2:5">
      <c r="B15" s="46"/>
      <c r="C15" s="47"/>
      <c r="D15" s="47"/>
      <c r="E15" s="48"/>
    </row>
    <row r="16" spans="2:5">
      <c r="B16" s="49"/>
      <c r="C16" s="50"/>
      <c r="D16" s="50"/>
      <c r="E16" s="51"/>
    </row>
    <row r="17" spans="2:5">
      <c r="B17" s="49"/>
      <c r="C17" s="50"/>
      <c r="D17" s="50"/>
      <c r="E17" s="51"/>
    </row>
    <row r="18" spans="2:5">
      <c r="B18" s="49"/>
      <c r="C18" s="50"/>
      <c r="D18" s="50"/>
      <c r="E18" s="51"/>
    </row>
    <row r="19" spans="2:5">
      <c r="B19" s="49"/>
      <c r="C19" s="50"/>
      <c r="D19" s="50"/>
      <c r="E19" s="51"/>
    </row>
    <row r="20" spans="2:5">
      <c r="B20" s="49"/>
      <c r="C20" s="52"/>
      <c r="D20" s="52"/>
      <c r="E20" s="51"/>
    </row>
  </sheetData>
  <mergeCells count="3">
    <mergeCell ref="B1:C1"/>
    <mergeCell ref="B8:H8"/>
    <mergeCell ref="B11:G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2023-12-19T02:10:42Z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D6E30C7FA02F425D8DEC1BEACD64461A_13</vt:lpwstr>
  </property>
</Properties>
</file>