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60" activeTab="1"/>
  </bookViews>
  <sheets>
    <sheet name="Summary" sheetId="9" r:id="rId1"/>
    <sheet name="Video" sheetId="1" r:id="rId2"/>
  </sheets>
  <calcPr calcId="144525" concurrentCalc="0"/>
</workbook>
</file>

<file path=xl/sharedStrings.xml><?xml version="1.0" encoding="utf-8"?>
<sst xmlns="http://schemas.openxmlformats.org/spreadsheetml/2006/main" count="45" uniqueCount="34">
  <si>
    <t>结算单</t>
  </si>
  <si>
    <t>Client:</t>
  </si>
  <si>
    <t>AstraZeneca</t>
  </si>
  <si>
    <t xml:space="preserve">Project Name: </t>
  </si>
  <si>
    <t>2022阿斯利康DCI数字化内容设计</t>
  </si>
  <si>
    <t>Supplier Contact Information:</t>
  </si>
  <si>
    <t>keira.liu@ubs-cn.com</t>
  </si>
  <si>
    <t>Effective Date:</t>
  </si>
  <si>
    <t>Item</t>
  </si>
  <si>
    <t>Cost</t>
  </si>
  <si>
    <t>I. Video</t>
  </si>
  <si>
    <t>Sub-total</t>
  </si>
  <si>
    <t>TAX 6%</t>
  </si>
  <si>
    <t>Total</t>
  </si>
  <si>
    <t>Discounted Price (if have)</t>
  </si>
  <si>
    <t>注：所有设计、视频不含素材版权</t>
  </si>
  <si>
    <t>Description</t>
  </si>
  <si>
    <t>AZ Annual Rate
(if have, list year)</t>
  </si>
  <si>
    <t>Unit Price</t>
  </si>
  <si>
    <t>Unit</t>
  </si>
  <si>
    <t>Quantity</t>
  </si>
  <si>
    <t>Amount</t>
  </si>
  <si>
    <t>系列视频制作*4条</t>
  </si>
  <si>
    <t>后期剪辑</t>
  </si>
  <si>
    <t>后期剪辑精剪</t>
  </si>
  <si>
    <t>小时/hour(s)</t>
  </si>
  <si>
    <t>音乐</t>
  </si>
  <si>
    <t>片中配乐</t>
  </si>
  <si>
    <t>段</t>
  </si>
  <si>
    <t>动画特效</t>
  </si>
  <si>
    <t>二维动画</t>
  </si>
  <si>
    <t>秒</t>
  </si>
  <si>
    <t>中英文字幕</t>
  </si>
  <si>
    <t>分钟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</si>
</sst>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\¥#,##0.00;[Red]\¥#,##0.00"/>
    <numFmt numFmtId="179" formatCode="\¥#,##0.00_);[Red]\(\¥#,##0.00\)"/>
  </numFmts>
  <fonts count="31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color theme="10"/>
      <name val="宋体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sz val="10"/>
      <name val="Arial"/>
      <charset val="134"/>
    </font>
    <font>
      <b/>
      <sz val="12"/>
      <color rgb="FF0070C0"/>
      <name val="宋体"/>
      <charset val="134"/>
    </font>
    <font>
      <b/>
      <sz val="10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2"/>
      <color theme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6" borderId="1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22" applyNumberFormat="0" applyAlignment="0" applyProtection="0">
      <alignment vertical="center"/>
    </xf>
    <xf numFmtId="0" fontId="20" fillId="8" borderId="23" applyNumberFormat="0" applyAlignment="0" applyProtection="0">
      <alignment vertical="center"/>
    </xf>
    <xf numFmtId="0" fontId="21" fillId="8" borderId="22" applyNumberFormat="0" applyAlignment="0" applyProtection="0">
      <alignment vertical="center"/>
    </xf>
    <xf numFmtId="0" fontId="22" fillId="9" borderId="24" applyNumberFormat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0" fillId="0" borderId="0"/>
  </cellStyleXfs>
  <cellXfs count="65">
    <xf numFmtId="0" fontId="0" fillId="0" borderId="0" xfId="0">
      <alignment vertical="center"/>
    </xf>
    <xf numFmtId="0" fontId="0" fillId="0" borderId="0" xfId="51" applyFill="1"/>
    <xf numFmtId="0" fontId="0" fillId="0" borderId="0" xfId="51" applyFont="1" applyFill="1" applyAlignment="1"/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49" applyFont="1" applyAlignment="1">
      <alignment horizontal="center" vertical="center"/>
    </xf>
    <xf numFmtId="0" fontId="1" fillId="0" borderId="0" xfId="49" applyFont="1" applyAlignment="1">
      <alignment vertical="center"/>
    </xf>
    <xf numFmtId="0" fontId="2" fillId="0" borderId="0" xfId="49" applyFont="1">
      <alignment vertical="center"/>
    </xf>
    <xf numFmtId="176" fontId="3" fillId="0" borderId="0" xfId="49" applyNumberFormat="1" applyFont="1" applyFill="1" applyAlignment="1">
      <alignment horizontal="left"/>
    </xf>
    <xf numFmtId="0" fontId="3" fillId="0" borderId="0" xfId="53" applyFont="1" applyAlignment="1">
      <alignment vertical="center" wrapText="1"/>
    </xf>
    <xf numFmtId="176" fontId="3" fillId="0" borderId="0" xfId="49" applyNumberFormat="1" applyFont="1" applyAlignment="1">
      <alignment horizontal="center"/>
    </xf>
    <xf numFmtId="176" fontId="3" fillId="0" borderId="0" xfId="49" applyNumberFormat="1" applyFont="1" applyFill="1" applyAlignment="1">
      <alignment horizontal="center"/>
    </xf>
    <xf numFmtId="0" fontId="3" fillId="0" borderId="0" xfId="53" applyFont="1" applyAlignment="1">
      <alignment wrapText="1"/>
    </xf>
    <xf numFmtId="0" fontId="2" fillId="0" borderId="0" xfId="53" applyFont="1" applyFill="1" applyBorder="1" applyAlignment="1">
      <alignment vertical="center"/>
    </xf>
    <xf numFmtId="0" fontId="4" fillId="0" borderId="0" xfId="6" applyFont="1" applyFill="1" applyBorder="1" applyAlignment="1">
      <alignment horizontal="left" vertical="center"/>
    </xf>
    <xf numFmtId="0" fontId="2" fillId="0" borderId="0" xfId="53" applyFont="1" applyFill="1" applyBorder="1" applyAlignment="1">
      <alignment horizontal="center" vertical="center"/>
    </xf>
    <xf numFmtId="0" fontId="2" fillId="0" borderId="0" xfId="53" applyFont="1" applyFill="1" applyBorder="1" applyAlignment="1">
      <alignment horizontal="left" vertical="center"/>
    </xf>
    <xf numFmtId="0" fontId="2" fillId="0" borderId="0" xfId="53" applyFont="1" applyFill="1" applyBorder="1" applyAlignment="1">
      <alignment horizontal="right" vertical="center"/>
    </xf>
    <xf numFmtId="0" fontId="5" fillId="0" borderId="1" xfId="53" applyFont="1" applyFill="1" applyBorder="1" applyAlignment="1">
      <alignment horizontal="center" vertical="center"/>
    </xf>
    <xf numFmtId="0" fontId="5" fillId="0" borderId="2" xfId="53" applyFont="1" applyFill="1" applyBorder="1" applyAlignment="1">
      <alignment horizontal="center" vertical="center" wrapText="1"/>
    </xf>
    <xf numFmtId="0" fontId="5" fillId="0" borderId="2" xfId="53" applyFont="1" applyFill="1" applyBorder="1" applyAlignment="1">
      <alignment horizontal="center" vertical="center"/>
    </xf>
    <xf numFmtId="0" fontId="5" fillId="0" borderId="3" xfId="53" applyFont="1" applyFill="1" applyBorder="1" applyAlignment="1">
      <alignment horizontal="center" vertical="center"/>
    </xf>
    <xf numFmtId="0" fontId="5" fillId="2" borderId="4" xfId="53" applyFont="1" applyFill="1" applyBorder="1" applyAlignment="1">
      <alignment horizontal="left" vertical="center"/>
    </xf>
    <xf numFmtId="0" fontId="5" fillId="2" borderId="5" xfId="53" applyFont="1" applyFill="1" applyBorder="1" applyAlignment="1">
      <alignment horizontal="left" vertical="center"/>
    </xf>
    <xf numFmtId="0" fontId="5" fillId="2" borderId="6" xfId="53" applyFont="1" applyFill="1" applyBorder="1" applyAlignment="1">
      <alignment horizontal="left" vertical="center"/>
    </xf>
    <xf numFmtId="0" fontId="5" fillId="2" borderId="6" xfId="53" applyFont="1" applyFill="1" applyBorder="1" applyAlignment="1">
      <alignment horizontal="center" vertical="center"/>
    </xf>
    <xf numFmtId="0" fontId="5" fillId="2" borderId="7" xfId="53" applyFont="1" applyFill="1" applyBorder="1" applyAlignment="1">
      <alignment horizontal="left" vertical="center"/>
    </xf>
    <xf numFmtId="0" fontId="6" fillId="0" borderId="4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8" xfId="0" applyFont="1" applyFill="1" applyBorder="1" applyAlignment="1">
      <alignment horizontal="center" vertical="center" wrapText="1"/>
    </xf>
    <xf numFmtId="40" fontId="6" fillId="0" borderId="9" xfId="52" applyNumberFormat="1" applyFont="1" applyFill="1" applyBorder="1" applyAlignment="1">
      <alignment horizontal="center" vertical="center"/>
    </xf>
    <xf numFmtId="9" fontId="3" fillId="0" borderId="8" xfId="52" applyNumberFormat="1" applyFont="1" applyFill="1" applyBorder="1" applyAlignment="1">
      <alignment horizontal="center" vertical="center"/>
    </xf>
    <xf numFmtId="177" fontId="3" fillId="0" borderId="8" xfId="52" applyNumberFormat="1" applyFont="1" applyFill="1" applyBorder="1" applyAlignment="1">
      <alignment horizontal="center" vertical="center"/>
    </xf>
    <xf numFmtId="37" fontId="6" fillId="0" borderId="10" xfId="1" applyNumberFormat="1" applyFont="1" applyFill="1" applyBorder="1" applyAlignment="1">
      <alignment horizontal="center" vertical="center"/>
    </xf>
    <xf numFmtId="0" fontId="2" fillId="0" borderId="8" xfId="49" applyFont="1" applyFill="1" applyBorder="1" applyAlignment="1">
      <alignment horizontal="right" vertical="center" wrapText="1"/>
    </xf>
    <xf numFmtId="0" fontId="6" fillId="0" borderId="11" xfId="0" applyFont="1" applyBorder="1" applyAlignment="1">
      <alignment horizontal="center" vertical="center" wrapText="1"/>
    </xf>
    <xf numFmtId="0" fontId="2" fillId="0" borderId="12" xfId="49" applyFont="1" applyFill="1" applyBorder="1" applyAlignment="1">
      <alignment horizontal="right" vertical="center" wrapText="1"/>
    </xf>
    <xf numFmtId="0" fontId="2" fillId="0" borderId="0" xfId="49" applyFont="1" applyFill="1" applyBorder="1" applyAlignment="1">
      <alignment horizontal="right" vertical="center" wrapText="1"/>
    </xf>
    <xf numFmtId="0" fontId="2" fillId="0" borderId="0" xfId="49" applyFont="1" applyFill="1" applyBorder="1" applyAlignment="1">
      <alignment horizontal="center" vertical="center" wrapText="1"/>
    </xf>
    <xf numFmtId="178" fontId="2" fillId="0" borderId="13" xfId="1" applyNumberFormat="1" applyFont="1" applyFill="1" applyBorder="1" applyAlignment="1">
      <alignment horizontal="right" vertical="center"/>
    </xf>
    <xf numFmtId="176" fontId="2" fillId="3" borderId="14" xfId="53" applyNumberFormat="1" applyFont="1" applyFill="1" applyBorder="1" applyAlignment="1">
      <alignment horizontal="right" vertical="center"/>
    </xf>
    <xf numFmtId="176" fontId="2" fillId="3" borderId="15" xfId="53" applyNumberFormat="1" applyFont="1" applyFill="1" applyBorder="1" applyAlignment="1">
      <alignment horizontal="right" vertical="center"/>
    </xf>
    <xf numFmtId="176" fontId="2" fillId="3" borderId="15" xfId="53" applyNumberFormat="1" applyFont="1" applyFill="1" applyBorder="1" applyAlignment="1">
      <alignment horizontal="center" vertical="center"/>
    </xf>
    <xf numFmtId="178" fontId="2" fillId="3" borderId="16" xfId="53" applyNumberFormat="1" applyFont="1" applyFill="1" applyBorder="1" applyAlignment="1">
      <alignment horizontal="right" vertical="center"/>
    </xf>
    <xf numFmtId="176" fontId="2" fillId="0" borderId="0" xfId="49" applyNumberFormat="1" applyFont="1" applyFill="1" applyAlignment="1"/>
    <xf numFmtId="176" fontId="2" fillId="0" borderId="0" xfId="49" applyNumberFormat="1" applyFont="1" applyFill="1" applyAlignment="1">
      <alignment wrapText="1"/>
    </xf>
    <xf numFmtId="0" fontId="2" fillId="0" borderId="0" xfId="49" applyFont="1" applyFill="1" applyAlignment="1">
      <alignment horizontal="center" vertical="center"/>
    </xf>
    <xf numFmtId="176" fontId="7" fillId="0" borderId="0" xfId="49" applyNumberFormat="1" applyFont="1" applyFill="1" applyAlignment="1">
      <alignment horizontal="left"/>
    </xf>
    <xf numFmtId="0" fontId="6" fillId="0" borderId="11" xfId="0" applyFont="1" applyBorder="1" applyAlignment="1">
      <alignment vertical="center" wrapText="1"/>
    </xf>
    <xf numFmtId="0" fontId="7" fillId="0" borderId="0" xfId="49" applyFont="1" applyFill="1" applyAlignment="1">
      <alignment horizontal="left" vertical="center" wrapText="1"/>
    </xf>
    <xf numFmtId="0" fontId="7" fillId="0" borderId="0" xfId="49" applyFont="1" applyFill="1" applyAlignment="1">
      <alignment horizontal="center" vertical="center"/>
    </xf>
    <xf numFmtId="176" fontId="7" fillId="0" borderId="0" xfId="49" applyNumberFormat="1" applyFont="1" applyFill="1" applyAlignment="1">
      <alignment horizontal="left" wrapText="1"/>
    </xf>
    <xf numFmtId="0" fontId="0" fillId="0" borderId="0" xfId="0" applyFont="1">
      <alignment vertical="center"/>
    </xf>
    <xf numFmtId="0" fontId="2" fillId="2" borderId="4" xfId="53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right" vertical="center" wrapText="1"/>
    </xf>
    <xf numFmtId="179" fontId="2" fillId="0" borderId="10" xfId="1" applyNumberFormat="1" applyFont="1" applyFill="1" applyBorder="1" applyAlignment="1">
      <alignment horizontal="righ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right" vertical="center" wrapText="1"/>
    </xf>
    <xf numFmtId="179" fontId="2" fillId="5" borderId="18" xfId="1" applyNumberFormat="1" applyFont="1" applyFill="1" applyBorder="1" applyAlignment="1">
      <alignment horizontal="right" vertical="center"/>
    </xf>
    <xf numFmtId="179" fontId="2" fillId="3" borderId="16" xfId="53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0" fillId="0" borderId="0" xfId="0" applyFont="1" applyFill="1">
      <alignment vertical="center"/>
    </xf>
    <xf numFmtId="176" fontId="9" fillId="0" borderId="0" xfId="49" applyNumberFormat="1" applyFont="1" applyFill="1" applyAlignment="1">
      <alignment horizontal="left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2 2" xfId="50"/>
    <cellStyle name="常规_flash" xfId="51"/>
    <cellStyle name="常规_quotation GW" xfId="52"/>
    <cellStyle name="常规_长城会短信相关活动报价1016" xfId="53"/>
    <cellStyle name="样式 1" xfId="54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eira.liu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keira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21"/>
  <sheetViews>
    <sheetView zoomScale="115" zoomScaleNormal="115" workbookViewId="0">
      <selection activeCell="C13" sqref="C13"/>
    </sheetView>
  </sheetViews>
  <sheetFormatPr defaultColWidth="8.875" defaultRowHeight="15.6" outlineLevelCol="3"/>
  <cols>
    <col min="1" max="1" width="5.125" style="3" customWidth="1"/>
    <col min="2" max="2" width="39.625" customWidth="1"/>
    <col min="3" max="3" width="35.125" style="3" customWidth="1"/>
    <col min="4" max="4" width="19.375" customWidth="1"/>
  </cols>
  <sheetData>
    <row r="1" ht="37.5" customHeight="1" spans="2:3">
      <c r="B1" s="6" t="s">
        <v>0</v>
      </c>
      <c r="C1" s="6"/>
    </row>
    <row r="2" spans="2:3">
      <c r="B2" s="8" t="s">
        <v>1</v>
      </c>
      <c r="C2" s="9" t="s">
        <v>2</v>
      </c>
    </row>
    <row r="3" spans="2:4">
      <c r="B3" s="8" t="s">
        <v>3</v>
      </c>
      <c r="C3" s="9" t="s">
        <v>4</v>
      </c>
      <c r="D3" s="53"/>
    </row>
    <row r="4" s="1" customFormat="1" ht="16.5" customHeight="1" spans="2:3">
      <c r="B4" s="14" t="s">
        <v>5</v>
      </c>
      <c r="C4" s="15" t="s">
        <v>6</v>
      </c>
    </row>
    <row r="5" s="1" customFormat="1" ht="16.5" customHeight="1" spans="2:3">
      <c r="B5" s="14" t="s">
        <v>7</v>
      </c>
      <c r="C5" s="17"/>
    </row>
    <row r="6" s="1" customFormat="1" ht="16.5" customHeight="1" spans="2:3">
      <c r="B6" s="18"/>
      <c r="C6" s="18"/>
    </row>
    <row r="7" s="1" customFormat="1" ht="30.75" customHeight="1" spans="2:3">
      <c r="B7" s="19" t="s">
        <v>8</v>
      </c>
      <c r="C7" s="22" t="s">
        <v>9</v>
      </c>
    </row>
    <row r="8" s="1" customFormat="1" spans="2:3">
      <c r="B8" s="54" t="s">
        <v>10</v>
      </c>
      <c r="C8" s="27"/>
    </row>
    <row r="9" s="1" customFormat="1" spans="2:3">
      <c r="B9" s="55" t="s">
        <v>11</v>
      </c>
      <c r="C9" s="56">
        <f>Video!H14</f>
        <v>63200</v>
      </c>
    </row>
    <row r="10" ht="17.1" customHeight="1" spans="2:3">
      <c r="B10" s="57"/>
      <c r="C10" s="58"/>
    </row>
    <row r="11" spans="2:3">
      <c r="B11" s="59" t="s">
        <v>11</v>
      </c>
      <c r="C11" s="60">
        <f>C9</f>
        <v>63200</v>
      </c>
    </row>
    <row r="12" spans="2:3">
      <c r="B12" s="59" t="s">
        <v>12</v>
      </c>
      <c r="C12" s="60">
        <f>C11*0.06</f>
        <v>3792</v>
      </c>
    </row>
    <row r="13" spans="2:3">
      <c r="B13" s="41" t="s">
        <v>13</v>
      </c>
      <c r="C13" s="61">
        <f>C11+C12</f>
        <v>66992</v>
      </c>
    </row>
    <row r="14" spans="2:3">
      <c r="B14" s="62" t="s">
        <v>14</v>
      </c>
      <c r="C14" s="63"/>
    </row>
    <row r="15" spans="2:3">
      <c r="B15" s="53"/>
      <c r="C15" s="63"/>
    </row>
    <row r="16" spans="2:2">
      <c r="B16" s="45"/>
    </row>
    <row r="17" spans="2:2">
      <c r="B17" s="64" t="s">
        <v>15</v>
      </c>
    </row>
    <row r="18" spans="2:2">
      <c r="B18" s="48"/>
    </row>
    <row r="19" spans="2:2">
      <c r="B19" s="48"/>
    </row>
    <row r="20" spans="2:2">
      <c r="B20" s="48"/>
    </row>
    <row r="21" spans="2:2">
      <c r="B21" s="48"/>
    </row>
  </sheetData>
  <mergeCells count="3">
    <mergeCell ref="B1:C1"/>
    <mergeCell ref="B8:C8"/>
    <mergeCell ref="B10:C10"/>
  </mergeCells>
  <hyperlinks>
    <hyperlink ref="C4" r:id="rId1" display="keira.liu@ubs-cn.com" tooltip="mailto:keira.liu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3"/>
  <sheetViews>
    <sheetView tabSelected="1" zoomScale="90" zoomScaleNormal="90" zoomScaleSheetLayoutView="90" workbookViewId="0">
      <selection activeCell="E16" sqref="E16"/>
    </sheetView>
  </sheetViews>
  <sheetFormatPr defaultColWidth="8.875" defaultRowHeight="15.6" outlineLevelCol="7"/>
  <cols>
    <col min="1" max="1" width="5.125" style="3" customWidth="1"/>
    <col min="2" max="2" width="26.375" customWidth="1"/>
    <col min="3" max="3" width="32.5" style="4" customWidth="1"/>
    <col min="4" max="4" width="17.625" style="4" customWidth="1"/>
    <col min="5" max="5" width="11" style="5" customWidth="1"/>
    <col min="6" max="6" width="11.25" customWidth="1"/>
    <col min="7" max="7" width="10.125" style="3" customWidth="1"/>
    <col min="8" max="8" width="14.875" style="3" customWidth="1"/>
    <col min="9" max="9" width="13.625" customWidth="1"/>
  </cols>
  <sheetData>
    <row r="1" ht="37.5" customHeight="1" spans="2:8">
      <c r="B1" s="6" t="s">
        <v>0</v>
      </c>
      <c r="C1" s="6"/>
      <c r="D1" s="7"/>
      <c r="E1" s="6"/>
      <c r="F1" s="7"/>
      <c r="G1" s="7"/>
      <c r="H1" s="7"/>
    </row>
    <row r="2" spans="2:8">
      <c r="B2" s="8" t="s">
        <v>1</v>
      </c>
      <c r="C2" s="9" t="s">
        <v>2</v>
      </c>
      <c r="D2" s="10"/>
      <c r="E2" s="11"/>
      <c r="F2" s="11"/>
      <c r="G2" s="12"/>
      <c r="H2" s="12"/>
    </row>
    <row r="3" spans="2:8">
      <c r="B3" s="8" t="s">
        <v>3</v>
      </c>
      <c r="C3" s="9" t="s">
        <v>4</v>
      </c>
      <c r="D3" s="13"/>
      <c r="E3" s="11"/>
      <c r="F3" s="11"/>
      <c r="G3" s="12"/>
      <c r="H3" s="12"/>
    </row>
    <row r="4" s="1" customFormat="1" ht="16.5" customHeight="1" spans="2:8">
      <c r="B4" s="14" t="s">
        <v>5</v>
      </c>
      <c r="C4" s="15" t="s">
        <v>6</v>
      </c>
      <c r="D4" s="14"/>
      <c r="E4" s="16"/>
      <c r="F4" s="14"/>
      <c r="G4" s="14"/>
      <c r="H4" s="14"/>
    </row>
    <row r="5" s="1" customFormat="1" ht="16.5" customHeight="1" spans="2:8">
      <c r="B5" s="14" t="s">
        <v>7</v>
      </c>
      <c r="C5" s="17"/>
      <c r="D5" s="14"/>
      <c r="E5" s="16"/>
      <c r="F5" s="14"/>
      <c r="G5" s="14"/>
      <c r="H5" s="14"/>
    </row>
    <row r="6" s="1" customFormat="1" ht="16.5" customHeight="1" spans="2:8">
      <c r="B6" s="18"/>
      <c r="C6" s="18"/>
      <c r="D6" s="18"/>
      <c r="E6" s="16"/>
      <c r="F6" s="18"/>
      <c r="G6" s="18"/>
      <c r="H6" s="18"/>
    </row>
    <row r="7" s="1" customFormat="1" ht="30.75" customHeight="1" spans="2:8">
      <c r="B7" s="19" t="s">
        <v>8</v>
      </c>
      <c r="C7" s="20" t="s">
        <v>16</v>
      </c>
      <c r="D7" s="20" t="s">
        <v>17</v>
      </c>
      <c r="E7" s="21" t="s">
        <v>18</v>
      </c>
      <c r="F7" s="21" t="s">
        <v>19</v>
      </c>
      <c r="G7" s="21" t="s">
        <v>20</v>
      </c>
      <c r="H7" s="22" t="s">
        <v>21</v>
      </c>
    </row>
    <row r="8" s="1" customFormat="1" ht="16.2" spans="2:8">
      <c r="B8" s="23" t="s">
        <v>22</v>
      </c>
      <c r="C8" s="24"/>
      <c r="D8" s="25"/>
      <c r="E8" s="26"/>
      <c r="F8" s="25"/>
      <c r="G8" s="25"/>
      <c r="H8" s="27"/>
    </row>
    <row r="9" s="2" customFormat="1" spans="2:8">
      <c r="B9" s="28" t="s">
        <v>23</v>
      </c>
      <c r="C9" s="29" t="s">
        <v>24</v>
      </c>
      <c r="D9" s="30">
        <v>2021</v>
      </c>
      <c r="E9" s="31">
        <v>750</v>
      </c>
      <c r="F9" s="32" t="s">
        <v>25</v>
      </c>
      <c r="G9" s="33">
        <v>43</v>
      </c>
      <c r="H9" s="34">
        <f>E9*G9</f>
        <v>32250</v>
      </c>
    </row>
    <row r="10" customFormat="1" spans="2:8">
      <c r="B10" s="28" t="s">
        <v>26</v>
      </c>
      <c r="C10" s="29" t="s">
        <v>27</v>
      </c>
      <c r="D10" s="30"/>
      <c r="E10" s="31">
        <v>1900</v>
      </c>
      <c r="F10" s="32" t="s">
        <v>28</v>
      </c>
      <c r="G10" s="33">
        <v>3</v>
      </c>
      <c r="H10" s="34">
        <f>E10*G10</f>
        <v>5700</v>
      </c>
    </row>
    <row r="11" spans="1:8">
      <c r="A11"/>
      <c r="B11" s="28" t="s">
        <v>29</v>
      </c>
      <c r="C11" s="29" t="s">
        <v>30</v>
      </c>
      <c r="D11" s="30"/>
      <c r="E11" s="31">
        <v>175</v>
      </c>
      <c r="F11" s="32" t="s">
        <v>31</v>
      </c>
      <c r="G11" s="33">
        <v>110</v>
      </c>
      <c r="H11" s="34">
        <f>E11*G11</f>
        <v>19250</v>
      </c>
    </row>
    <row r="12" spans="1:8">
      <c r="A12"/>
      <c r="B12" s="28" t="s">
        <v>32</v>
      </c>
      <c r="C12" s="35"/>
      <c r="D12" s="30"/>
      <c r="E12" s="31">
        <v>600</v>
      </c>
      <c r="F12" s="36" t="s">
        <v>33</v>
      </c>
      <c r="G12" s="33">
        <v>10</v>
      </c>
      <c r="H12" s="34">
        <f>E12*G12</f>
        <v>6000</v>
      </c>
    </row>
    <row r="13" spans="1:8">
      <c r="A13"/>
      <c r="B13" s="37"/>
      <c r="C13" s="38"/>
      <c r="D13" s="38"/>
      <c r="E13" s="39"/>
      <c r="F13" s="38"/>
      <c r="G13" s="38"/>
      <c r="H13" s="40"/>
    </row>
    <row r="14" spans="2:8">
      <c r="B14" s="41" t="s">
        <v>11</v>
      </c>
      <c r="C14" s="42"/>
      <c r="D14" s="42"/>
      <c r="E14" s="43"/>
      <c r="F14" s="42"/>
      <c r="G14" s="42"/>
      <c r="H14" s="44">
        <f>SUM(H9:H12)</f>
        <v>63200</v>
      </c>
    </row>
    <row r="18" spans="2:5">
      <c r="B18" s="45"/>
      <c r="C18" s="46"/>
      <c r="D18" s="46"/>
      <c r="E18" s="47"/>
    </row>
    <row r="19" spans="2:5">
      <c r="B19" s="48"/>
      <c r="C19" s="49"/>
      <c r="D19" s="50"/>
      <c r="E19" s="51"/>
    </row>
    <row r="20" spans="2:5">
      <c r="B20" s="48"/>
      <c r="C20" s="50"/>
      <c r="D20" s="50"/>
      <c r="E20" s="51"/>
    </row>
    <row r="21" spans="2:5">
      <c r="B21" s="48"/>
      <c r="C21" s="50"/>
      <c r="D21" s="50"/>
      <c r="E21" s="51"/>
    </row>
    <row r="22" spans="2:5">
      <c r="B22" s="48"/>
      <c r="C22" s="50"/>
      <c r="D22" s="50"/>
      <c r="E22" s="51"/>
    </row>
    <row r="23" spans="2:5">
      <c r="B23" s="48"/>
      <c r="C23" s="52"/>
      <c r="D23" s="52"/>
      <c r="E23" s="51"/>
    </row>
  </sheetData>
  <mergeCells count="5">
    <mergeCell ref="B1:C1"/>
    <mergeCell ref="B8:H8"/>
    <mergeCell ref="B13:G13"/>
    <mergeCell ref="B14:G14"/>
    <mergeCell ref="D9:D12"/>
  </mergeCells>
  <hyperlinks>
    <hyperlink ref="C4" r:id="rId1" display="keira.liu@ubs-cn.com" tooltip="mailto:keira.liu@ubs-cn.com"/>
  </hyperlinks>
  <pageMargins left="0.75" right="0.75" top="1" bottom="1" header="0.3" footer="0.3"/>
  <pageSetup paperSize="9" scale="3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</vt:lpstr>
      <vt:lpstr>Video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Meissen</cp:lastModifiedBy>
  <dcterms:created xsi:type="dcterms:W3CDTF">2016-06-29T09:42:00Z</dcterms:created>
  <cp:lastPrinted>2021-01-08T06:16:00Z</cp:lastPrinted>
  <dcterms:modified xsi:type="dcterms:W3CDTF">2023-11-01T07:17:47Z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E7773A87701D46C0B748AF445087ACDD_13</vt:lpwstr>
  </property>
</Properties>
</file>