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4240" windowHeight="13140" activeTab="3"/>
  </bookViews>
  <sheets>
    <sheet name="Summary" sheetId="9" r:id="rId1"/>
    <sheet name="Video" sheetId="1" r:id="rId2"/>
    <sheet name="creative" sheetId="11" r:id="rId3"/>
    <sheet name="Non Rate Card" sheetId="13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3" l="1"/>
  <c r="H11" i="13"/>
  <c r="C13" i="9"/>
  <c r="H9" i="1"/>
  <c r="H10" i="1"/>
  <c r="H12" i="1"/>
  <c r="C9" i="9"/>
  <c r="H9" i="11"/>
  <c r="H10" i="11"/>
  <c r="H11" i="11"/>
  <c r="H13" i="11"/>
  <c r="C11" i="9"/>
  <c r="C15" i="9"/>
  <c r="C16" i="9"/>
  <c r="C17" i="9"/>
</calcChain>
</file>

<file path=xl/sharedStrings.xml><?xml version="1.0" encoding="utf-8"?>
<sst xmlns="http://schemas.openxmlformats.org/spreadsheetml/2006/main" count="90" uniqueCount="42">
  <si>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</si>
  <si>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</si>
  <si>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</si>
  <si>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</si>
  <si>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</si>
  <si>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</si>
  <si>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</si>
  <si>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</si>
  <si>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Video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</si>
  <si>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</si>
  <si>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</si>
  <si>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</si>
  <si>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</si>
  <si>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</si>
  <si>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</si>
  <si>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</si>
  <si>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</si>
  <si>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</si>
  <si>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</si>
  <si>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后期剪辑</t>
  </si>
  <si>
    <t>后期剪辑精剪</t>
  </si>
  <si>
    <t>小时/hour(s)</t>
  </si>
  <si>
    <t>动画特效</t>
  </si>
  <si>
    <t>二维动画</t>
  </si>
  <si>
    <t>秒</t>
  </si>
  <si>
    <r>
      <t>j</t>
    </r>
    <r>
      <rPr>
        <u/>
        <sz val="12"/>
        <color theme="10"/>
        <rFont val="宋体"/>
        <family val="3"/>
        <charset val="134"/>
      </rPr>
      <t>oyce.gao@ubs-cn.com</t>
    </r>
    <phoneticPr fontId="11" type="noConversion"/>
  </si>
  <si>
    <r>
      <t xml:space="preserve">II. </t>
    </r>
    <r>
      <rPr>
        <b/>
        <sz val="10"/>
        <rFont val="微软雅黑"/>
        <family val="2"/>
        <charset val="134"/>
      </rPr>
      <t>Creative</t>
    </r>
    <phoneticPr fontId="11" type="noConversion"/>
  </si>
  <si>
    <t>2022阿斯利康DCI数字化内容设计</t>
    <phoneticPr fontId="11" type="noConversion"/>
  </si>
  <si>
    <t>包括创意、设计、完稿（不包含租图、拍摄等第三方费用）</t>
  </si>
  <si>
    <t>海报(new work)</t>
  </si>
  <si>
    <t>根据已有KV进行设计、排版、完稿，尺寸60CM*90CM</t>
  </si>
  <si>
    <t>海报(Adjustment work)</t>
  </si>
  <si>
    <t>张</t>
    <phoneticPr fontId="11" type="noConversion"/>
  </si>
  <si>
    <t>III.Non Rate Card</t>
  </si>
  <si>
    <t>H5单页制作</t>
    <phoneticPr fontId="11" type="noConversion"/>
  </si>
  <si>
    <t>个</t>
    <phoneticPr fontId="11" type="noConversion"/>
  </si>
  <si>
    <t>活动KV (new work)</t>
  </si>
  <si>
    <t>H5:5个*5页</t>
    <phoneticPr fontId="11" type="noConversion"/>
  </si>
  <si>
    <t>宣传视频制作（5期，每期5分钟），根据提供的直播、会议录屏、活动视频、照片剪辑美化</t>
    <phoneticPr fontId="11" type="noConversion"/>
  </si>
  <si>
    <t>注：所有设计、视频不含素材版权</t>
    <phoneticPr fontId="11" type="noConversion"/>
  </si>
  <si>
    <t>宣传设计</t>
    <phoneticPr fontId="11" type="noConversion"/>
  </si>
  <si>
    <t>程序制作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</si>
</sst>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17" x14ac:knownFonts="1">
    <font>
      <sz val="12"/>
      <name val="宋体"/>
      <charset val="134"/>
    </font>
    <font>
      <sz val="10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96">
    <xf numFmtId="0" fontId="0" fillId="0" borderId="0" xfId="0">
      <alignment vertical="center"/>
    </xf>
    <xf numFmtId="0" fontId="10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1" fillId="0" borderId="0" xfId="6" applyNumberFormat="1" applyFont="1" applyFill="1" applyAlignment="1">
      <alignment horizontal="left"/>
    </xf>
    <xf numFmtId="0" fontId="1" fillId="0" borderId="0" xfId="4" applyFont="1" applyAlignment="1">
      <alignment vertical="center" wrapText="1"/>
    </xf>
    <xf numFmtId="176" fontId="1" fillId="0" borderId="0" xfId="6" applyNumberFormat="1" applyFont="1" applyAlignment="1">
      <alignment horizontal="center"/>
    </xf>
    <xf numFmtId="176" fontId="1" fillId="0" borderId="0" xfId="6" applyNumberFormat="1" applyFont="1" applyFill="1" applyAlignment="1">
      <alignment horizontal="center"/>
    </xf>
    <xf numFmtId="0" fontId="1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40" fontId="5" fillId="0" borderId="5" xfId="7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176" fontId="3" fillId="3" borderId="9" xfId="4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/>
    </xf>
    <xf numFmtId="0" fontId="7" fillId="0" borderId="0" xfId="6" applyFont="1" applyFill="1" applyAlignment="1">
      <alignment horizontal="left" vertical="center" wrapText="1"/>
    </xf>
    <xf numFmtId="0" fontId="7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1" fillId="0" borderId="5" xfId="7" applyNumberFormat="1" applyFont="1" applyFill="1" applyBorder="1" applyAlignment="1">
      <alignment horizontal="center" vertical="center"/>
    </xf>
    <xf numFmtId="178" fontId="1" fillId="0" borderId="5" xfId="7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right" vertical="center"/>
    </xf>
    <xf numFmtId="180" fontId="3" fillId="3" borderId="11" xfId="4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179" fontId="3" fillId="3" borderId="11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2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 wrapText="1"/>
    </xf>
    <xf numFmtId="179" fontId="3" fillId="4" borderId="14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 wrapText="1"/>
    </xf>
    <xf numFmtId="180" fontId="3" fillId="6" borderId="16" xfId="2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0" xfId="3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40" fontId="5" fillId="0" borderId="17" xfId="7" applyNumberFormat="1" applyFont="1" applyFill="1" applyBorder="1" applyAlignment="1">
      <alignment horizontal="center" vertical="center"/>
    </xf>
    <xf numFmtId="37" fontId="5" fillId="0" borderId="16" xfId="2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16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4" fillId="2" borderId="14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center" vertical="center"/>
    </xf>
    <xf numFmtId="0" fontId="3" fillId="0" borderId="7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center" vertical="center" wrapText="1"/>
    </xf>
    <xf numFmtId="176" fontId="3" fillId="3" borderId="9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left" vertical="center"/>
    </xf>
    <xf numFmtId="0" fontId="3" fillId="0" borderId="12" xfId="6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176" fontId="3" fillId="3" borderId="18" xfId="4" applyNumberFormat="1" applyFont="1" applyFill="1" applyBorder="1" applyAlignment="1">
      <alignment horizontal="right" vertical="center"/>
    </xf>
    <xf numFmtId="176" fontId="3" fillId="3" borderId="19" xfId="4" applyNumberFormat="1" applyFont="1" applyFill="1" applyBorder="1" applyAlignment="1">
      <alignment horizontal="right" vertical="center"/>
    </xf>
    <xf numFmtId="176" fontId="3" fillId="3" borderId="20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5" xfId="4" applyFont="1" applyFill="1" applyBorder="1" applyAlignment="1">
      <alignment horizontal="center" vertical="center"/>
    </xf>
  </cellXfs>
  <cellStyles count="9">
    <cellStyle name="常规" xfId="0" builtinId="0"/>
    <cellStyle name="常规 2" xfId="6"/>
    <cellStyle name="常规 2 2 2 2" xfId="1"/>
    <cellStyle name="常规_flash" xfId="5"/>
    <cellStyle name="常规_quotation GW" xfId="7"/>
    <cellStyle name="常规_长城会短信相关活动报价1016" xfId="4"/>
    <cellStyle name="超链接" xfId="3" builtinId="8"/>
    <cellStyle name="千位分隔" xfId="2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15" zoomScaleNormal="115" workbookViewId="0">
      <selection activeCell="B27" sqref="B27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spans="2:4" ht="37.5" customHeight="1" x14ac:dyDescent="0.15">
      <c r="B1" s="68" t="s">
        <v>0</v>
      </c>
      <c r="C1" s="68"/>
    </row>
    <row r="2" spans="2:4" ht="16.5" x14ac:dyDescent="0.35">
      <c r="B2" s="8" t="s">
        <v>1</v>
      </c>
      <c r="C2" s="9" t="s">
        <v>2</v>
      </c>
    </row>
    <row r="3" spans="2:4" ht="16.5" x14ac:dyDescent="0.35">
      <c r="B3" s="8" t="s">
        <v>3</v>
      </c>
      <c r="C3" s="9" t="s">
        <v>27</v>
      </c>
      <c r="D3" s="46"/>
    </row>
    <row r="4" spans="2:4" s="1" customFormat="1" ht="16.5" customHeight="1" x14ac:dyDescent="0.15">
      <c r="B4" s="14" t="s">
        <v>4</v>
      </c>
      <c r="C4" s="58" t="s">
        <v>25</v>
      </c>
    </row>
    <row r="5" spans="2:4" s="1" customFormat="1" ht="16.5" customHeight="1" x14ac:dyDescent="0.15">
      <c r="B5" s="14" t="s">
        <v>5</v>
      </c>
      <c r="C5" s="16"/>
    </row>
    <row r="6" spans="2:4" s="1" customFormat="1" ht="16.5" customHeight="1" x14ac:dyDescent="0.15">
      <c r="B6" s="17"/>
      <c r="C6" s="17"/>
    </row>
    <row r="7" spans="2:4" s="1" customFormat="1" ht="30.75" customHeight="1" x14ac:dyDescent="0.15">
      <c r="B7" s="18" t="s">
        <v>6</v>
      </c>
      <c r="C7" s="21" t="s">
        <v>7</v>
      </c>
    </row>
    <row r="8" spans="2:4" s="1" customFormat="1" ht="16.5" x14ac:dyDescent="0.15">
      <c r="B8" s="69" t="s">
        <v>8</v>
      </c>
      <c r="C8" s="70"/>
    </row>
    <row r="9" spans="2:4" s="1" customFormat="1" ht="16.5" x14ac:dyDescent="0.15">
      <c r="B9" s="47" t="s">
        <v>9</v>
      </c>
      <c r="C9" s="48">
        <f>Video!H12</f>
        <v>63500</v>
      </c>
    </row>
    <row r="10" spans="2:4" s="1" customFormat="1" ht="16.5" x14ac:dyDescent="0.15">
      <c r="B10" s="71" t="s">
        <v>26</v>
      </c>
      <c r="C10" s="72"/>
    </row>
    <row r="11" spans="2:4" ht="16.5" x14ac:dyDescent="0.15">
      <c r="B11" s="47" t="s">
        <v>9</v>
      </c>
      <c r="C11" s="48">
        <f>creative!H13</f>
        <v>81000</v>
      </c>
    </row>
    <row r="12" spans="2:4" ht="16.5" x14ac:dyDescent="0.15">
      <c r="B12" s="49" t="s">
        <v>33</v>
      </c>
      <c r="C12" s="50"/>
    </row>
    <row r="13" spans="2:4" ht="16.5" x14ac:dyDescent="0.15">
      <c r="B13" s="47" t="s">
        <v>9</v>
      </c>
      <c r="C13" s="51">
        <f>SUM('Non Rate Card'!H11)</f>
        <v>120000</v>
      </c>
    </row>
    <row r="14" spans="2:4" ht="17.100000000000001" customHeight="1" x14ac:dyDescent="0.15">
      <c r="B14" s="73"/>
      <c r="C14" s="74"/>
    </row>
    <row r="15" spans="2:4" ht="16.5" x14ac:dyDescent="0.15">
      <c r="B15" s="52" t="s">
        <v>9</v>
      </c>
      <c r="C15" s="53">
        <f>C9+C11+C13</f>
        <v>264500</v>
      </c>
    </row>
    <row r="16" spans="2:4" ht="16.5" x14ac:dyDescent="0.15">
      <c r="B16" s="52" t="s">
        <v>10</v>
      </c>
      <c r="C16" s="53">
        <f>C15*0.06</f>
        <v>15870</v>
      </c>
    </row>
    <row r="17" spans="2:3" ht="16.5" x14ac:dyDescent="0.15">
      <c r="B17" s="29" t="s">
        <v>11</v>
      </c>
      <c r="C17" s="43">
        <f>C15+C16</f>
        <v>280370</v>
      </c>
    </row>
    <row r="18" spans="2:3" x14ac:dyDescent="0.15">
      <c r="B18" s="55" t="s">
        <v>12</v>
      </c>
      <c r="C18" s="56"/>
    </row>
    <row r="19" spans="2:3" x14ac:dyDescent="0.15">
      <c r="B19" s="57"/>
      <c r="C19" s="56"/>
    </row>
    <row r="20" spans="2:3" ht="16.5" x14ac:dyDescent="0.35">
      <c r="B20" s="31"/>
    </row>
    <row r="21" spans="2:3" x14ac:dyDescent="0.15">
      <c r="B21" s="67" t="s">
        <v>39</v>
      </c>
    </row>
    <row r="22" spans="2:3" x14ac:dyDescent="0.2">
      <c r="B22" s="34"/>
    </row>
    <row r="23" spans="2:3" x14ac:dyDescent="0.2">
      <c r="B23" s="34"/>
    </row>
    <row r="24" spans="2:3" x14ac:dyDescent="0.2">
      <c r="B24" s="34"/>
    </row>
    <row r="25" spans="2:3" x14ac:dyDescent="0.2">
      <c r="B25" s="34"/>
    </row>
  </sheetData>
  <mergeCells count="4">
    <mergeCell ref="B1:C1"/>
    <mergeCell ref="B8:C8"/>
    <mergeCell ref="B10:C10"/>
    <mergeCell ref="B14:C14"/>
  </mergeCells>
  <phoneticPr fontId="11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108" zoomScaleNormal="108" zoomScaleSheetLayoutView="90" workbookViewId="0">
      <selection activeCell="G10" sqref="G10"/>
    </sheetView>
  </sheetViews>
  <sheetFormatPr defaultColWidth="8.875" defaultRowHeight="14.25" x14ac:dyDescent="0.15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68" t="s">
        <v>0</v>
      </c>
      <c r="C1" s="68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0.75" customHeight="1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s="1" customFormat="1" ht="15" x14ac:dyDescent="0.15">
      <c r="B8" s="75" t="s">
        <v>38</v>
      </c>
      <c r="C8" s="76"/>
      <c r="D8" s="76"/>
      <c r="E8" s="77"/>
      <c r="F8" s="76"/>
      <c r="G8" s="76"/>
      <c r="H8" s="70"/>
    </row>
    <row r="9" spans="1:8" s="44" customFormat="1" ht="16.5" x14ac:dyDescent="0.15">
      <c r="B9" s="38" t="s">
        <v>19</v>
      </c>
      <c r="C9" s="39" t="s">
        <v>20</v>
      </c>
      <c r="D9" s="84">
        <v>2021</v>
      </c>
      <c r="E9" s="25">
        <v>750</v>
      </c>
      <c r="F9" s="40" t="s">
        <v>21</v>
      </c>
      <c r="G9" s="41">
        <v>80</v>
      </c>
      <c r="H9" s="28">
        <f>E9*G9</f>
        <v>60000</v>
      </c>
    </row>
    <row r="10" spans="1:8" ht="16.5" x14ac:dyDescent="0.15">
      <c r="A10"/>
      <c r="B10" s="38" t="s">
        <v>22</v>
      </c>
      <c r="C10" s="39" t="s">
        <v>23</v>
      </c>
      <c r="D10" s="84"/>
      <c r="E10" s="25">
        <v>175</v>
      </c>
      <c r="F10" s="40" t="s">
        <v>24</v>
      </c>
      <c r="G10" s="41">
        <v>20</v>
      </c>
      <c r="H10" s="28">
        <f>E10*G10</f>
        <v>3500</v>
      </c>
    </row>
    <row r="11" spans="1:8" ht="16.5" x14ac:dyDescent="0.15">
      <c r="A11"/>
      <c r="B11" s="78"/>
      <c r="C11" s="79"/>
      <c r="D11" s="79"/>
      <c r="E11" s="80"/>
      <c r="F11" s="79"/>
      <c r="G11" s="79"/>
      <c r="H11" s="42"/>
    </row>
    <row r="12" spans="1:8" ht="16.5" x14ac:dyDescent="0.15">
      <c r="B12" s="81" t="s">
        <v>9</v>
      </c>
      <c r="C12" s="82"/>
      <c r="D12" s="82"/>
      <c r="E12" s="83"/>
      <c r="F12" s="82"/>
      <c r="G12" s="82"/>
      <c r="H12" s="45">
        <f>SUM(H9:H10)</f>
        <v>63500</v>
      </c>
    </row>
    <row r="16" spans="1:8" ht="16.5" x14ac:dyDescent="0.35">
      <c r="B16" s="31"/>
      <c r="C16" s="32"/>
      <c r="D16" s="32"/>
      <c r="E16" s="33"/>
    </row>
    <row r="17" spans="2:5" x14ac:dyDescent="0.2">
      <c r="B17" s="34"/>
      <c r="C17" s="35"/>
      <c r="D17" s="35"/>
      <c r="E17" s="36"/>
    </row>
    <row r="18" spans="2:5" x14ac:dyDescent="0.2">
      <c r="B18" s="34"/>
      <c r="C18" s="35"/>
      <c r="D18" s="35"/>
      <c r="E18" s="36"/>
    </row>
    <row r="19" spans="2:5" x14ac:dyDescent="0.2">
      <c r="B19" s="34"/>
      <c r="C19" s="35"/>
      <c r="D19" s="35"/>
      <c r="E19" s="36"/>
    </row>
    <row r="20" spans="2:5" x14ac:dyDescent="0.2">
      <c r="B20" s="34"/>
      <c r="C20" s="35"/>
      <c r="D20" s="35"/>
      <c r="E20" s="36"/>
    </row>
    <row r="21" spans="2:5" x14ac:dyDescent="0.2">
      <c r="B21" s="34"/>
      <c r="C21" s="37"/>
      <c r="D21" s="37"/>
      <c r="E21" s="36"/>
    </row>
  </sheetData>
  <mergeCells count="5">
    <mergeCell ref="B1:C1"/>
    <mergeCell ref="B8:H8"/>
    <mergeCell ref="B11:G11"/>
    <mergeCell ref="B12:G12"/>
    <mergeCell ref="D9:D10"/>
  </mergeCells>
  <phoneticPr fontId="11" type="noConversion"/>
  <hyperlinks>
    <hyperlink ref="C4" r:id="rId1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E10" sqref="E10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9.75" customWidth="1"/>
    <col min="7" max="7" width="11.375" customWidth="1"/>
    <col min="8" max="8" width="30" customWidth="1"/>
  </cols>
  <sheetData>
    <row r="1" spans="2:8" ht="40.5" x14ac:dyDescent="0.15">
      <c r="B1" s="68" t="s">
        <v>0</v>
      </c>
      <c r="C1" s="68"/>
      <c r="D1" s="7"/>
      <c r="E1" s="7"/>
      <c r="F1" s="7"/>
      <c r="G1" s="7"/>
      <c r="H1" s="7"/>
    </row>
    <row r="2" spans="2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2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2:8" ht="16.5" x14ac:dyDescent="0.15">
      <c r="B4" s="14" t="s">
        <v>4</v>
      </c>
      <c r="C4" s="58" t="s">
        <v>25</v>
      </c>
      <c r="D4" s="14"/>
      <c r="E4" s="14"/>
      <c r="F4" s="14"/>
      <c r="G4" s="14"/>
      <c r="H4" s="14"/>
    </row>
    <row r="5" spans="2:8" ht="16.5" x14ac:dyDescent="0.15">
      <c r="B5" s="14" t="s">
        <v>5</v>
      </c>
      <c r="C5" s="16"/>
      <c r="D5" s="14"/>
      <c r="E5" s="14"/>
      <c r="F5" s="14"/>
      <c r="G5" s="14"/>
      <c r="H5" s="14"/>
    </row>
    <row r="6" spans="2:8" ht="16.5" x14ac:dyDescent="0.15">
      <c r="B6" s="17"/>
      <c r="C6" s="17"/>
      <c r="D6" s="17"/>
      <c r="E6" s="17"/>
      <c r="F6" s="17"/>
      <c r="G6" s="17"/>
      <c r="H6" s="17"/>
    </row>
    <row r="7" spans="2:8" ht="60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2:8" ht="15.95" customHeight="1" x14ac:dyDescent="0.15">
      <c r="B8" s="85" t="s">
        <v>40</v>
      </c>
      <c r="C8" s="86"/>
      <c r="D8" s="86"/>
      <c r="E8" s="86"/>
      <c r="F8" s="86"/>
      <c r="G8" s="86"/>
      <c r="H8" s="87"/>
    </row>
    <row r="9" spans="2:8" s="2" customFormat="1" ht="33" x14ac:dyDescent="0.15">
      <c r="B9" s="38" t="s">
        <v>36</v>
      </c>
      <c r="C9" s="39" t="s">
        <v>28</v>
      </c>
      <c r="D9" s="66">
        <v>2021</v>
      </c>
      <c r="E9" s="25">
        <v>2450</v>
      </c>
      <c r="F9" s="40" t="s">
        <v>32</v>
      </c>
      <c r="G9" s="41">
        <v>20</v>
      </c>
      <c r="H9" s="28">
        <f t="shared" ref="H9:H11" si="0">SUM(G9*E9)</f>
        <v>49000</v>
      </c>
    </row>
    <row r="10" spans="2:8" s="2" customFormat="1" ht="30.6" customHeight="1" x14ac:dyDescent="0.15">
      <c r="B10" s="38" t="s">
        <v>29</v>
      </c>
      <c r="C10" s="39" t="s">
        <v>30</v>
      </c>
      <c r="D10" s="66">
        <v>2021</v>
      </c>
      <c r="E10" s="25">
        <v>800</v>
      </c>
      <c r="F10" s="40" t="s">
        <v>32</v>
      </c>
      <c r="G10" s="41">
        <v>15</v>
      </c>
      <c r="H10" s="28">
        <f t="shared" si="0"/>
        <v>12000</v>
      </c>
    </row>
    <row r="11" spans="2:8" s="2" customFormat="1" ht="30.6" customHeight="1" x14ac:dyDescent="0.15">
      <c r="B11" s="38" t="s">
        <v>31</v>
      </c>
      <c r="C11" s="39" t="s">
        <v>30</v>
      </c>
      <c r="D11" s="66">
        <v>2021</v>
      </c>
      <c r="E11" s="25">
        <v>400</v>
      </c>
      <c r="F11" s="40" t="s">
        <v>32</v>
      </c>
      <c r="G11" s="41">
        <v>50</v>
      </c>
      <c r="H11" s="28">
        <f t="shared" si="0"/>
        <v>20000</v>
      </c>
    </row>
    <row r="12" spans="2:8" ht="16.5" x14ac:dyDescent="0.15">
      <c r="B12" s="88"/>
      <c r="C12" s="89"/>
      <c r="D12" s="89"/>
      <c r="E12" s="89"/>
      <c r="F12" s="89"/>
      <c r="G12" s="89"/>
      <c r="H12" s="42"/>
    </row>
    <row r="13" spans="2:8" ht="17.25" thickBot="1" x14ac:dyDescent="0.2">
      <c r="B13" s="90" t="s">
        <v>9</v>
      </c>
      <c r="C13" s="91"/>
      <c r="D13" s="91"/>
      <c r="E13" s="91"/>
      <c r="F13" s="91"/>
      <c r="G13" s="92"/>
      <c r="H13" s="43">
        <f>SUM(H9:H11)</f>
        <v>81000</v>
      </c>
    </row>
  </sheetData>
  <mergeCells count="4">
    <mergeCell ref="B1:C1"/>
    <mergeCell ref="B8:H8"/>
    <mergeCell ref="B12:G12"/>
    <mergeCell ref="B13:G13"/>
  </mergeCells>
  <phoneticPr fontId="11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B20" sqref="B20"/>
    </sheetView>
  </sheetViews>
  <sheetFormatPr defaultColWidth="8.875" defaultRowHeight="14.25" x14ac:dyDescent="0.15"/>
  <cols>
    <col min="1" max="1" width="5.125" style="3" customWidth="1"/>
    <col min="2" max="2" width="30.25" customWidth="1"/>
    <col min="3" max="3" width="40.12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68" t="s">
        <v>0</v>
      </c>
      <c r="C1" s="68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9" customHeight="1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ht="16.5" x14ac:dyDescent="0.15">
      <c r="B8" s="93" t="s">
        <v>41</v>
      </c>
      <c r="C8" s="94"/>
      <c r="D8" s="94"/>
      <c r="E8" s="95"/>
      <c r="F8" s="94"/>
      <c r="G8" s="94"/>
      <c r="H8" s="72"/>
    </row>
    <row r="9" spans="1:8" s="2" customFormat="1" ht="16.5" x14ac:dyDescent="0.35">
      <c r="A9" s="22"/>
      <c r="B9" s="23" t="s">
        <v>34</v>
      </c>
      <c r="C9" s="24" t="s">
        <v>37</v>
      </c>
      <c r="D9" s="54"/>
      <c r="E9" s="25">
        <v>4800</v>
      </c>
      <c r="F9" s="26" t="s">
        <v>35</v>
      </c>
      <c r="G9" s="27">
        <v>25</v>
      </c>
      <c r="H9" s="28">
        <f>SUM(G9*E9)</f>
        <v>120000</v>
      </c>
    </row>
    <row r="10" spans="1:8" s="2" customFormat="1" ht="16.5" x14ac:dyDescent="0.35">
      <c r="A10" s="22"/>
      <c r="B10" s="62"/>
      <c r="C10" s="63"/>
      <c r="D10" s="59"/>
      <c r="E10" s="60"/>
      <c r="F10" s="64"/>
      <c r="G10" s="65"/>
      <c r="H10" s="61"/>
    </row>
    <row r="11" spans="1:8" ht="17.25" thickBot="1" x14ac:dyDescent="0.2">
      <c r="B11" s="81" t="s">
        <v>9</v>
      </c>
      <c r="C11" s="82"/>
      <c r="D11" s="82"/>
      <c r="E11" s="83"/>
      <c r="F11" s="82"/>
      <c r="G11" s="82"/>
      <c r="H11" s="30">
        <f>SUM(H9:H9)</f>
        <v>120000</v>
      </c>
    </row>
    <row r="15" spans="1:8" ht="16.5" x14ac:dyDescent="0.35">
      <c r="B15" s="31"/>
      <c r="C15" s="32"/>
      <c r="D15" s="32"/>
      <c r="E15" s="33"/>
    </row>
    <row r="16" spans="1:8" x14ac:dyDescent="0.2">
      <c r="B16" s="34"/>
      <c r="C16" s="35"/>
      <c r="D16" s="35"/>
      <c r="E16" s="36"/>
    </row>
    <row r="17" spans="2:5" x14ac:dyDescent="0.2">
      <c r="B17" s="34"/>
      <c r="C17" s="35"/>
      <c r="D17" s="35"/>
      <c r="E17" s="36"/>
    </row>
    <row r="18" spans="2:5" x14ac:dyDescent="0.2">
      <c r="B18" s="34"/>
      <c r="C18" s="35"/>
      <c r="D18" s="35"/>
      <c r="E18" s="36"/>
    </row>
    <row r="19" spans="2:5" x14ac:dyDescent="0.2">
      <c r="B19" s="34"/>
      <c r="C19" s="35"/>
      <c r="D19" s="35"/>
      <c r="E19" s="36"/>
    </row>
    <row r="20" spans="2:5" x14ac:dyDescent="0.2">
      <c r="B20" s="34"/>
      <c r="C20" s="37"/>
      <c r="D20" s="37"/>
      <c r="E20" s="36"/>
    </row>
  </sheetData>
  <mergeCells count="3">
    <mergeCell ref="B1:C1"/>
    <mergeCell ref="B8:H8"/>
    <mergeCell ref="B11:G11"/>
  </mergeCells>
  <phoneticPr fontId="11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Video</vt:lpstr>
      <vt:lpstr>creative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2023-09-25T02:49:09Z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53AA34938C31457E807389270381868F</vt:lpwstr>
  </property>
</Properties>
</file>